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270" windowHeight="7170" activeTab="3"/>
  </bookViews>
  <sheets>
    <sheet name="HOME PAGE" sheetId="1" r:id="rId1"/>
    <sheet name="PRIMO" sheetId="2" r:id="rId2"/>
    <sheet name="SECONDO" sheetId="3" r:id="rId3"/>
    <sheet name="TERZO" sheetId="4" r:id="rId4"/>
    <sheet name="QUARTO" sheetId="5" r:id="rId5"/>
    <sheet name="OMOGRAFICA" sheetId="6" r:id="rId6"/>
    <sheet name="TRASCENDENTI" sheetId="7" r:id="rId7"/>
    <sheet name="ESP con a&gt;1" sheetId="8" r:id="rId8"/>
    <sheet name="ESP con 0&lt;a&lt;1" sheetId="9" r:id="rId9"/>
    <sheet name="LOG con a&gt;1" sheetId="10" r:id="rId10"/>
    <sheet name="LOG con o&lt;a&lt;1" sheetId="11" r:id="rId11"/>
    <sheet name="SENX" sheetId="12" r:id="rId12"/>
    <sheet name="COSX" sheetId="13" r:id="rId13"/>
  </sheets>
  <definedNames>
    <definedName name="_xlnm.Print_Area" localSheetId="3">'TERZO'!$C$3:$O$31</definedName>
    <definedName name="BISESPONENZIALE">'ESP con 0&lt;a&lt;1'!$A$1</definedName>
    <definedName name="BISLOGARITMICA">'LOG con o&lt;a&lt;1'!$A$1</definedName>
    <definedName name="COSENO">'COSX'!$A$1</definedName>
    <definedName name="ESPONENZIALE">'ESP con a&gt;1'!$A$1</definedName>
    <definedName name="INIZIO">'HOME PAGE'!$A$1</definedName>
    <definedName name="LOGARITMICA">'LOG con a&gt;1'!$A$1</definedName>
    <definedName name="OMOGRAFICA">'OMOGRAFICA'!$A$1</definedName>
    <definedName name="PRIMO">'PRIMO'!$A$1</definedName>
    <definedName name="QUARTO">'QUARTO'!$A$1</definedName>
    <definedName name="SECONDO">'SECONDO'!$A$1</definedName>
    <definedName name="SENO">'SENX'!$J$16</definedName>
    <definedName name="TERZO">'TERZO'!$A$1</definedName>
    <definedName name="TRASCENDENTE">'TRASCENDENTI'!$A$1</definedName>
  </definedNames>
  <calcPr fullCalcOnLoad="1"/>
</workbook>
</file>

<file path=xl/comments5.xml><?xml version="1.0" encoding="utf-8"?>
<comments xmlns="http://schemas.openxmlformats.org/spreadsheetml/2006/main">
  <authors>
    <author>WinXp</author>
  </authors>
  <commentList>
    <comment ref="A5" authorId="0">
      <text>
        <r>
          <rPr>
            <b/>
            <sz val="8"/>
            <rFont val="Tahoma"/>
            <family val="0"/>
          </rPr>
          <t>CAMBIA INTERVALLO</t>
        </r>
      </text>
    </comment>
  </commentList>
</comments>
</file>

<file path=xl/comments6.xml><?xml version="1.0" encoding="utf-8"?>
<comments xmlns="http://schemas.openxmlformats.org/spreadsheetml/2006/main">
  <authors>
    <author>WinXp</author>
  </authors>
  <commentList>
    <comment ref="A5" authorId="0">
      <text>
        <r>
          <rPr>
            <b/>
            <sz val="8"/>
            <rFont val="Tahoma"/>
            <family val="0"/>
          </rPr>
          <t>IN QUESTA CELLA PUOI CAMBIARE L'INIZIO DELL'INTERVALLO DELL'ASSE X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INOLTRE , IN CERTI CASI BISOGNA ANDARE A MODIFICARE I DATI DI ORIGINE DELLA PRIMA SERIE FACENDO TERMINARE LA LETTURA NELLA CELLA PRECEDENTE ALL'ASCISSA DEL PUNTO DI DISCONTINUITA'</t>
        </r>
      </text>
    </comment>
    <comment ref="K3" authorId="0">
      <text>
        <r>
          <rPr>
            <b/>
            <sz val="8"/>
            <rFont val="Tahoma"/>
            <family val="0"/>
          </rPr>
          <t>ASCISSA DEL PUNTO DI DISCONTINUITA'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WinXp</author>
  </authors>
  <commentList>
    <comment ref="A2" authorId="0">
      <text>
        <r>
          <rPr>
            <b/>
            <sz val="8"/>
            <rFont val="Tahoma"/>
            <family val="2"/>
          </rPr>
          <t>BASE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WinXp</author>
  </authors>
  <commentList>
    <comment ref="A2" authorId="0">
      <text>
        <r>
          <rPr>
            <b/>
            <sz val="8"/>
            <rFont val="Tahoma"/>
            <family val="0"/>
          </rPr>
          <t>NUMERATORE DELLA BASE</t>
        </r>
      </text>
    </comment>
    <comment ref="B2" authorId="0">
      <text>
        <r>
          <rPr>
            <b/>
            <sz val="8"/>
            <rFont val="Tahoma"/>
            <family val="0"/>
          </rPr>
          <t>DENOMINATORE DELLA BASE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<sst xmlns="http://schemas.openxmlformats.org/spreadsheetml/2006/main" count="139" uniqueCount="42">
  <si>
    <t>Funzione algebrica razionale intera di primo grado:</t>
  </si>
  <si>
    <t>y</t>
  </si>
  <si>
    <t>=</t>
  </si>
  <si>
    <t>x</t>
  </si>
  <si>
    <t>+</t>
  </si>
  <si>
    <t>x^2</t>
  </si>
  <si>
    <t>x^3</t>
  </si>
  <si>
    <t>x^4</t>
  </si>
  <si>
    <t>Funzione algebrica razionale intera di secondo grado:</t>
  </si>
  <si>
    <t>Funzione algebrica razionale intera di terzo grado:</t>
  </si>
  <si>
    <t>Funzione algebrica razionale intera di quarto grado:</t>
  </si>
  <si>
    <t>GRAFICO</t>
  </si>
  <si>
    <t>X</t>
  </si>
  <si>
    <t>Y</t>
  </si>
  <si>
    <t>INDIETRO</t>
  </si>
  <si>
    <t>Prof.  Mauro La Barbera</t>
  </si>
  <si>
    <t>ASINTOTO VERTICALE:</t>
  </si>
  <si>
    <t>ASINTOTO ORIZZONTALE:</t>
  </si>
  <si>
    <t>FUNZIONI ALGEBRICHE</t>
  </si>
  <si>
    <t>Funzione omografica:</t>
  </si>
  <si>
    <t>A.O</t>
  </si>
  <si>
    <t>A.V.</t>
  </si>
  <si>
    <t>TRASCENDENTI</t>
  </si>
  <si>
    <t>FUNZIONI TRASCENDENTI</t>
  </si>
  <si>
    <t>Funzione esponenziale:</t>
  </si>
  <si>
    <t>ALGEBRICHE</t>
  </si>
  <si>
    <t>con 0&lt;a&gt;1</t>
  </si>
  <si>
    <t>Funzione logaritmica:</t>
  </si>
  <si>
    <t>logx</t>
  </si>
  <si>
    <t>in base</t>
  </si>
  <si>
    <t>Funzione trigonometrica:</t>
  </si>
  <si>
    <t>senx</t>
  </si>
  <si>
    <t>con a&gt;1</t>
  </si>
  <si>
    <t>cosx</t>
  </si>
  <si>
    <t>SINUSOIDE</t>
  </si>
  <si>
    <t>COSINUSOIDE</t>
  </si>
  <si>
    <t>FUNZIONE LOGARITMICA DECRESCENTE</t>
  </si>
  <si>
    <t>FUNZIONE LOGARITMICA CRESCENTE</t>
  </si>
  <si>
    <t>FUNZIONE ESPONENZIALE DECRESCENTE</t>
  </si>
  <si>
    <t>FUNZIONE ESPONENZIALE CRESCENTE</t>
  </si>
  <si>
    <t>INSERISCI LA BASE</t>
  </si>
  <si>
    <t>INSERISCI I COEFFICIENTI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</si>
</sst>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00000"/>
    <numFmt numFmtId="166" formatCode="0.0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0"/>
    </font>
    <font>
      <b/>
      <sz val="12"/>
      <name val="Harlow Solid Italic"/>
      <family val="5"/>
    </font>
    <font>
      <sz val="18.25"/>
      <name val="Arial"/>
      <family val="0"/>
    </font>
    <font>
      <sz val="16.75"/>
      <name val="Arial"/>
      <family val="0"/>
    </font>
    <font>
      <sz val="16.5"/>
      <name val="Arial"/>
      <family val="0"/>
    </font>
    <font>
      <sz val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Lucida Calligraphy"/>
      <family val="4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0"/>
    </font>
    <font>
      <sz val="11"/>
      <name val="Arial"/>
      <family val="2"/>
    </font>
    <font>
      <sz val="15.25"/>
      <name val="Arial"/>
      <family val="0"/>
    </font>
    <font>
      <sz val="15.75"/>
      <name val="Arial"/>
      <family val="0"/>
    </font>
    <font>
      <sz val="9.75"/>
      <name val="Arial"/>
      <family val="2"/>
    </font>
    <font>
      <sz val="10.25"/>
      <name val="Arial"/>
      <family val="2"/>
    </font>
    <font>
      <sz val="8.2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5" fillId="4" borderId="1" xfId="0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11" fillId="2" borderId="0" xfId="15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/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/>
      <protection hidden="1"/>
    </xf>
    <xf numFmtId="0" fontId="16" fillId="2" borderId="0" xfId="0" applyFont="1" applyFill="1" applyAlignment="1">
      <alignment/>
    </xf>
    <xf numFmtId="0" fontId="17" fillId="2" borderId="0" xfId="0" applyFont="1" applyFill="1" applyAlignment="1" applyProtection="1">
      <alignment/>
      <protection hidden="1"/>
    </xf>
    <xf numFmtId="0" fontId="2" fillId="4" borderId="1" xfId="0" applyFont="1" applyFill="1" applyBorder="1" applyAlignment="1">
      <alignment horizontal="center"/>
    </xf>
    <xf numFmtId="0" fontId="0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1" fillId="2" borderId="0" xfId="15" applyFont="1" applyFill="1" applyAlignment="1" applyProtection="1">
      <alignment horizontal="center"/>
      <protection hidden="1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1" fillId="2" borderId="0" xfId="15" applyFont="1" applyFill="1" applyAlignment="1" applyProtection="1">
      <alignment horizontal="center"/>
      <protection locked="0"/>
    </xf>
    <xf numFmtId="0" fontId="11" fillId="2" borderId="0" xfId="15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11" fillId="2" borderId="0" xfId="15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6" fontId="2" fillId="4" borderId="1" xfId="0" applyNumberFormat="1" applyFont="1" applyFill="1" applyBorder="1" applyAlignment="1" applyProtection="1">
      <alignment horizontal="center"/>
      <protection hidden="1"/>
    </xf>
    <xf numFmtId="0" fontId="5" fillId="4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 hidden="1"/>
    </xf>
    <xf numFmtId="0" fontId="15" fillId="2" borderId="0" xfId="0" applyFont="1" applyFill="1" applyAlignment="1" applyProtection="1">
      <alignment/>
      <protection hidden="1"/>
    </xf>
    <xf numFmtId="0" fontId="11" fillId="2" borderId="0" xfId="15" applyFill="1" applyAlignment="1" applyProtection="1">
      <alignment horizontal="left"/>
      <protection locked="0"/>
    </xf>
    <xf numFmtId="0" fontId="11" fillId="2" borderId="0" xfId="15" applyFill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PRIMO!$A$5:$A$29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PRIMO!$B$5:$B$29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13637789"/>
        <c:axId val="55631238"/>
      </c:scatterChart>
      <c:valAx>
        <c:axId val="1363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31238"/>
        <c:crosses val="autoZero"/>
        <c:crossBetween val="midCat"/>
        <c:dispUnits/>
        <c:majorUnit val="1"/>
      </c:valAx>
      <c:valAx>
        <c:axId val="55631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637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25"/>
          <c:w val="0.975"/>
          <c:h val="0.958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SENX!$A$5:$A$29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SENX!$B$5:$B$29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38584071"/>
        <c:axId val="11712320"/>
      </c:scatterChart>
      <c:valAx>
        <c:axId val="38584071"/>
        <c:scaling>
          <c:orientation val="minMax"/>
          <c:max val="360"/>
          <c:min val="-3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1712320"/>
        <c:crosses val="autoZero"/>
        <c:crossBetween val="midCat"/>
        <c:dispUnits/>
        <c:majorUnit val="30"/>
        <c:minorUnit val="1.44"/>
      </c:valAx>
      <c:valAx>
        <c:axId val="11712320"/>
        <c:scaling>
          <c:orientation val="minMax"/>
          <c:max val="1.1"/>
          <c:min val="-1.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84071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COSX!$A$5:$A$29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COSX!$B$5:$B$29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38302017"/>
        <c:axId val="9173834"/>
      </c:scatterChart>
      <c:valAx>
        <c:axId val="38302017"/>
        <c:scaling>
          <c:orientation val="minMax"/>
          <c:max val="360"/>
          <c:min val="-3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9173834"/>
        <c:crosses val="autoZero"/>
        <c:crossBetween val="midCat"/>
        <c:dispUnits/>
        <c:majorUnit val="30"/>
      </c:valAx>
      <c:valAx>
        <c:axId val="9173834"/>
        <c:scaling>
          <c:orientation val="minMax"/>
          <c:max val="1.1"/>
          <c:min val="-1.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30201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SECONDO!$A$5:$A$29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SECONDO!$B$5:$B$29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30919095"/>
        <c:axId val="9836400"/>
      </c:scatterChart>
      <c:valAx>
        <c:axId val="3091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36400"/>
        <c:crosses val="autoZero"/>
        <c:crossBetween val="midCat"/>
        <c:dispUnits/>
        <c:majorUnit val="1"/>
      </c:valAx>
      <c:valAx>
        <c:axId val="9836400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19095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TERZO!$A$5:$A$29</c:f>
              <c:numCache/>
            </c:numRef>
          </c:xVal>
          <c:yVal>
            <c:numRef>
              <c:f>TERZO!$B$5:$B$29</c:f>
              <c:numCache/>
            </c:numRef>
          </c:yVal>
          <c:smooth val="1"/>
        </c:ser>
        <c:axId val="21418737"/>
        <c:axId val="58550906"/>
      </c:scatterChart>
      <c:valAx>
        <c:axId val="2141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50906"/>
        <c:crosses val="autoZero"/>
        <c:crossBetween val="midCat"/>
        <c:dispUnits/>
      </c:valAx>
      <c:valAx>
        <c:axId val="58550906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crossAx val="21418737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QUARTO!$A$5:$A$30</c:f>
              <c:numCache/>
            </c:numRef>
          </c:xVal>
          <c:yVal>
            <c:numRef>
              <c:f>QUARTO!$B$5:$B$30</c:f>
              <c:numCache/>
            </c:numRef>
          </c:yVal>
          <c:smooth val="1"/>
        </c:ser>
        <c:axId val="57196107"/>
        <c:axId val="45002916"/>
      </c:scatterChart>
      <c:valAx>
        <c:axId val="57196107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45002916"/>
        <c:crosses val="autoZero"/>
        <c:crossBetween val="midCat"/>
        <c:dispUnits/>
        <c:majorUnit val="1"/>
      </c:valAx>
      <c:valAx>
        <c:axId val="45002916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crossAx val="57196107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75"/>
          <c:w val="0.9705"/>
          <c:h val="0.953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OMOGRAFICA!$A$5:$A$50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xVal>
          <c:yVal>
            <c:numRef>
              <c:f>OMOGRAFICA!$B$5:$B$50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OMOGRAFICA!$C$5:$C$60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xVal>
          <c:yVal>
            <c:numRef>
              <c:f>OMOGRAFICA!$D$5:$D$60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OMOGRAFICA!$E$33:$E$60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OMOGRAFICA!$F$33:$F$60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OMOGRAFICA!$G$33:$G$60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OMOGRAFICA!$H$33:$H$60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axId val="2373061"/>
        <c:axId val="21357550"/>
      </c:scatterChart>
      <c:valAx>
        <c:axId val="237306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21357550"/>
        <c:crosses val="autoZero"/>
        <c:crossBetween val="midCat"/>
        <c:dispUnits/>
        <c:majorUnit val="1"/>
      </c:valAx>
      <c:valAx>
        <c:axId val="21357550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237306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'ESP con a&gt;1'!$A$5:$A$25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'ESP con a&gt;1'!$B$5:$B$25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58000223"/>
        <c:axId val="52239960"/>
      </c:scatterChart>
      <c:valAx>
        <c:axId val="58000223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52239960"/>
        <c:crosses val="autoZero"/>
        <c:crossBetween val="midCat"/>
        <c:dispUnits/>
      </c:valAx>
      <c:valAx>
        <c:axId val="52239960"/>
        <c:scaling>
          <c:orientation val="minMax"/>
          <c:max val="16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000223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'ESP con 0&lt;a&lt;1'!$A$5:$A$25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'ESP con 0&lt;a&lt;1'!$B$5:$B$25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397593"/>
        <c:axId val="3578338"/>
      </c:scatterChart>
      <c:valAx>
        <c:axId val="397593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3578338"/>
        <c:crosses val="autoZero"/>
        <c:crossBetween val="midCat"/>
        <c:dispUnits/>
      </c:valAx>
      <c:valAx>
        <c:axId val="3578338"/>
        <c:scaling>
          <c:orientation val="minMax"/>
          <c:max val="16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759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 con a&gt;1'!$A$5:$A$37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'LOG con a&gt;1'!$B$5:$B$37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</c:ser>
        <c:axId val="32205043"/>
        <c:axId val="21409932"/>
      </c:scatterChart>
      <c:valAx>
        <c:axId val="32205043"/>
        <c:scaling>
          <c:orientation val="minMax"/>
          <c:max val="32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409932"/>
        <c:crosses val="autoZero"/>
        <c:crossBetween val="midCat"/>
        <c:dispUnits/>
        <c:majorUnit val="1"/>
      </c:valAx>
      <c:valAx>
        <c:axId val="21409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050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 con o&lt;a&lt;1'!$A$5:$A$37</c:f>
              <c:numCache/>
            </c:numRef>
          </c:xVal>
          <c:yVal>
            <c:numRef>
              <c:f>'LOG con o&lt;a&lt;1'!$B$5:$B$37</c:f>
              <c:numCache/>
            </c:numRef>
          </c:yVal>
          <c:smooth val="1"/>
        </c:ser>
        <c:axId val="58471661"/>
        <c:axId val="56482902"/>
      </c:scatterChart>
      <c:valAx>
        <c:axId val="58471661"/>
        <c:scaling>
          <c:orientation val="minMax"/>
          <c:max val="32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482902"/>
        <c:crosses val="autoZero"/>
        <c:crossBetween val="midCat"/>
        <c:dispUnits/>
        <c:majorUnit val="1"/>
      </c:valAx>
      <c:valAx>
        <c:axId val="56482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4716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57150</xdr:rowOff>
    </xdr:from>
    <xdr:to>
      <xdr:col>14</xdr:col>
      <xdr:colOff>466725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428750" y="447675"/>
        <a:ext cx="76962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3</xdr:row>
      <xdr:rowOff>19050</xdr:rowOff>
    </xdr:from>
    <xdr:to>
      <xdr:col>14</xdr:col>
      <xdr:colOff>561975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1524000" y="542925"/>
        <a:ext cx="77152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</xdr:rowOff>
    </xdr:from>
    <xdr:to>
      <xdr:col>14</xdr:col>
      <xdr:colOff>600075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1428750" y="533400"/>
        <a:ext cx="77057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114300</xdr:rowOff>
    </xdr:from>
    <xdr:to>
      <xdr:col>14</xdr:col>
      <xdr:colOff>590550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485900" y="504825"/>
        <a:ext cx="77057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85725</xdr:rowOff>
    </xdr:from>
    <xdr:to>
      <xdr:col>14</xdr:col>
      <xdr:colOff>523875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447800" y="476250"/>
        <a:ext cx="76771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85725</xdr:rowOff>
    </xdr:from>
    <xdr:to>
      <xdr:col>14</xdr:col>
      <xdr:colOff>600075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1447800" y="476250"/>
        <a:ext cx="77533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4</xdr:row>
      <xdr:rowOff>85725</xdr:rowOff>
    </xdr:from>
    <xdr:to>
      <xdr:col>14</xdr:col>
      <xdr:colOff>571500</xdr:colOff>
      <xdr:row>29</xdr:row>
      <xdr:rowOff>133350</xdr:rowOff>
    </xdr:to>
    <xdr:graphicFrame>
      <xdr:nvGraphicFramePr>
        <xdr:cNvPr id="1" name="Chart 3"/>
        <xdr:cNvGraphicFramePr/>
      </xdr:nvGraphicFramePr>
      <xdr:xfrm>
        <a:off x="2571750" y="933450"/>
        <a:ext cx="65341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</xdr:row>
      <xdr:rowOff>152400</xdr:rowOff>
    </xdr:from>
    <xdr:to>
      <xdr:col>14</xdr:col>
      <xdr:colOff>523875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1695450" y="542925"/>
        <a:ext cx="73628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3</xdr:row>
      <xdr:rowOff>19050</xdr:rowOff>
    </xdr:from>
    <xdr:to>
      <xdr:col>15</xdr:col>
      <xdr:colOff>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1752600" y="571500"/>
        <a:ext cx="73914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3</xdr:row>
      <xdr:rowOff>38100</xdr:rowOff>
    </xdr:from>
    <xdr:to>
      <xdr:col>14</xdr:col>
      <xdr:colOff>323850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1781175" y="590550"/>
        <a:ext cx="70770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28575</xdr:rowOff>
    </xdr:from>
    <xdr:to>
      <xdr:col>14</xdr:col>
      <xdr:colOff>457200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638300" y="581025"/>
        <a:ext cx="73533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SECONDO" TargetMode="External" /><Relationship Id="rId2" Type="http://schemas.openxmlformats.org/officeDocument/2006/relationships/hyperlink" Target="Grafici%20BIS.xls#TERZO" TargetMode="External" /><Relationship Id="rId3" Type="http://schemas.openxmlformats.org/officeDocument/2006/relationships/hyperlink" Target="Grafici%20BIS.xls#QUARTO" TargetMode="External" /><Relationship Id="rId4" Type="http://schemas.openxmlformats.org/officeDocument/2006/relationships/hyperlink" Target="Grafici%20BIS.xls#OMOGRAFICA" TargetMode="External" /><Relationship Id="rId5" Type="http://schemas.openxmlformats.org/officeDocument/2006/relationships/hyperlink" Target="Grafici%20BIS.xls#PRIMO" TargetMode="External" /><Relationship Id="rId6" Type="http://schemas.openxmlformats.org/officeDocument/2006/relationships/hyperlink" Target="Grafici%20BIS.xls#OMOGRAFICA" TargetMode="External" /><Relationship Id="rId7" Type="http://schemas.openxmlformats.org/officeDocument/2006/relationships/hyperlink" Target="Grafici%20BIS.xls#TRASCENDENTE" TargetMode="Externa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TRASCENDENTE" TargetMode="External" /><Relationship Id="rId2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TRASCENDENTE" TargetMode="External" /><Relationship Id="rId2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TRASCENDENTE" TargetMode="External" /><Relationship Id="rId2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TRASCENDENTE" TargetMode="External" /><Relationship Id="rId2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INIZIO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INIZIO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INIZI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INIZIO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INIZIO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PRIMO" TargetMode="External" /><Relationship Id="rId2" Type="http://schemas.openxmlformats.org/officeDocument/2006/relationships/hyperlink" Target="Grafici%20BIS.xls#INIZIO" TargetMode="External" /><Relationship Id="rId3" Type="http://schemas.openxmlformats.org/officeDocument/2006/relationships/hyperlink" Target="Grafici%20BIS.xls#ESPONENZIALE" TargetMode="External" /><Relationship Id="rId4" Type="http://schemas.openxmlformats.org/officeDocument/2006/relationships/hyperlink" Target="Grafici%20BIS.xls#PRIMO" TargetMode="External" /><Relationship Id="rId5" Type="http://schemas.openxmlformats.org/officeDocument/2006/relationships/hyperlink" Target="Grafici%20BIS.xls#BISESPONENZIALE" TargetMode="External" /><Relationship Id="rId6" Type="http://schemas.openxmlformats.org/officeDocument/2006/relationships/hyperlink" Target="Grafici%20BIS.xls#LOGARITMICA" TargetMode="External" /><Relationship Id="rId7" Type="http://schemas.openxmlformats.org/officeDocument/2006/relationships/hyperlink" Target="Grafici%20BIS.xls#BISLOGARITMICA" TargetMode="External" /><Relationship Id="rId8" Type="http://schemas.openxmlformats.org/officeDocument/2006/relationships/hyperlink" Target="Grafici%20BIS.xls#SENO" TargetMode="External" /><Relationship Id="rId9" Type="http://schemas.openxmlformats.org/officeDocument/2006/relationships/hyperlink" Target="Grafici%20BIS.xls#COSENO" TargetMode="External" /><Relationship Id="rId10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TRASCENDENTE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TRASCENDENTE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T27"/>
  <sheetViews>
    <sheetView workbookViewId="0" topLeftCell="A3">
      <selection activeCell="Q14" sqref="Q14"/>
    </sheetView>
  </sheetViews>
  <sheetFormatPr defaultColWidth="9.140625" defaultRowHeight="12.75"/>
  <cols>
    <col min="1" max="2" width="6.7109375" style="1" customWidth="1"/>
    <col min="3" max="3" width="6.7109375" style="2" customWidth="1"/>
    <col min="4" max="15" width="6.7109375" style="1" customWidth="1"/>
    <col min="16" max="16" width="9.28125" style="1" customWidth="1"/>
    <col min="17" max="16384" width="9.140625" style="1" customWidth="1"/>
  </cols>
  <sheetData>
    <row r="1" spans="1:20" ht="15">
      <c r="A1" s="5"/>
      <c r="B1" s="5"/>
      <c r="C1" s="6" t="s">
        <v>15</v>
      </c>
      <c r="D1" s="7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75">
      <c r="A2" s="5"/>
      <c r="B2" s="5"/>
      <c r="C2" s="8"/>
      <c r="D2" s="5"/>
      <c r="E2" s="5"/>
      <c r="F2" s="5"/>
      <c r="G2" s="5"/>
      <c r="H2" s="5"/>
      <c r="I2" s="25" t="s">
        <v>18</v>
      </c>
      <c r="J2" s="25"/>
      <c r="K2" s="5"/>
      <c r="L2" s="5"/>
      <c r="M2" s="5"/>
      <c r="N2" s="5"/>
      <c r="O2" s="5"/>
      <c r="P2" s="5"/>
      <c r="Q2" s="59" t="s">
        <v>22</v>
      </c>
      <c r="R2" s="59"/>
      <c r="S2" s="5"/>
      <c r="T2" s="5"/>
    </row>
    <row r="3" spans="1:20" ht="15.75">
      <c r="A3" s="29" t="s">
        <v>41</v>
      </c>
      <c r="B3" s="5"/>
      <c r="C3" s="8"/>
      <c r="D3" s="5"/>
      <c r="E3" s="5"/>
      <c r="F3" s="5"/>
      <c r="G3" s="5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5">
      <c r="T4" s="5"/>
    </row>
    <row r="5" spans="1:20" ht="15.75">
      <c r="A5" s="9" t="s">
        <v>0</v>
      </c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5"/>
      <c r="R5" s="5"/>
      <c r="S5" s="5"/>
      <c r="T5" s="5"/>
    </row>
    <row r="6" spans="1:20" ht="18">
      <c r="A6" s="10" t="s">
        <v>1</v>
      </c>
      <c r="B6" s="10" t="s">
        <v>2</v>
      </c>
      <c r="C6" s="13">
        <v>1</v>
      </c>
      <c r="D6" s="10" t="s">
        <v>3</v>
      </c>
      <c r="E6" s="10" t="s">
        <v>4</v>
      </c>
      <c r="F6" s="14">
        <v>2</v>
      </c>
      <c r="G6" s="10"/>
      <c r="H6" s="10"/>
      <c r="I6" s="10"/>
      <c r="J6" s="10"/>
      <c r="K6" s="10"/>
      <c r="L6" s="10"/>
      <c r="P6" s="10"/>
      <c r="Q6" s="36" t="s">
        <v>11</v>
      </c>
      <c r="R6" s="24"/>
      <c r="S6" s="24"/>
      <c r="T6" s="5"/>
    </row>
    <row r="7" spans="1:20" ht="15.75">
      <c r="A7" s="10"/>
      <c r="B7" s="10"/>
      <c r="C7" s="11"/>
      <c r="D7" s="10"/>
      <c r="E7" s="10"/>
      <c r="F7" s="10"/>
      <c r="G7" s="10"/>
      <c r="H7" s="26"/>
      <c r="I7" s="10"/>
      <c r="J7" s="10"/>
      <c r="K7" s="10"/>
      <c r="L7" s="10"/>
      <c r="P7" s="10"/>
      <c r="Q7" s="5"/>
      <c r="R7" s="5"/>
      <c r="S7" s="5"/>
      <c r="T7" s="5"/>
    </row>
    <row r="8" spans="1:20" ht="15.75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5"/>
      <c r="N8" s="5"/>
      <c r="O8" s="5"/>
      <c r="P8" s="10"/>
      <c r="Q8" s="5"/>
      <c r="R8" s="5"/>
      <c r="S8" s="5"/>
      <c r="T8" s="5"/>
    </row>
    <row r="9" spans="1:20" ht="15.75">
      <c r="A9" s="9" t="s">
        <v>8</v>
      </c>
      <c r="B9" s="10"/>
      <c r="C9" s="11"/>
      <c r="D9" s="10"/>
      <c r="E9" s="10"/>
      <c r="F9" s="10"/>
      <c r="G9" s="10"/>
      <c r="H9" s="10"/>
      <c r="I9" s="10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9.5">
      <c r="A10" s="10" t="s">
        <v>1</v>
      </c>
      <c r="B10" s="10" t="s">
        <v>2</v>
      </c>
      <c r="C10" s="13">
        <v>1</v>
      </c>
      <c r="D10" s="10" t="s">
        <v>5</v>
      </c>
      <c r="E10" s="10" t="s">
        <v>4</v>
      </c>
      <c r="F10" s="14">
        <v>-3</v>
      </c>
      <c r="G10" s="10" t="s">
        <v>3</v>
      </c>
      <c r="H10" s="10" t="s">
        <v>4</v>
      </c>
      <c r="I10" s="14">
        <v>2</v>
      </c>
      <c r="J10" s="10"/>
      <c r="K10" s="10"/>
      <c r="L10" s="10"/>
      <c r="M10" s="10"/>
      <c r="N10" s="10"/>
      <c r="O10" s="12"/>
      <c r="P10" s="10"/>
      <c r="Q10" s="37" t="s">
        <v>11</v>
      </c>
      <c r="R10" s="24"/>
      <c r="S10" s="24"/>
      <c r="T10" s="5"/>
    </row>
    <row r="11" spans="10:20" ht="15.75">
      <c r="J11" s="10"/>
      <c r="K11" s="10"/>
      <c r="L11" s="10"/>
      <c r="M11" s="10"/>
      <c r="N11" s="10"/>
      <c r="O11" s="10"/>
      <c r="P11" s="10"/>
      <c r="Q11" s="5"/>
      <c r="R11" s="5"/>
      <c r="S11" s="5"/>
      <c r="T11" s="5"/>
    </row>
    <row r="12" spans="1:20" ht="15.75">
      <c r="A12" s="10"/>
      <c r="B12" s="10"/>
      <c r="C12" s="11"/>
      <c r="D12" s="10"/>
      <c r="E12" s="10"/>
      <c r="F12" s="10"/>
      <c r="G12" s="10"/>
      <c r="H12" s="26" t="str">
        <f>IF(C10=0,"ATTENZIONE: IL COEFFICIENTE A NON PUO' ESSERE NULLO"," ")</f>
        <v> </v>
      </c>
      <c r="I12" s="10"/>
      <c r="J12" s="10"/>
      <c r="K12" s="10"/>
      <c r="L12" s="10"/>
      <c r="P12" s="10"/>
      <c r="T12" s="5"/>
    </row>
    <row r="13" spans="1:20" ht="15.75">
      <c r="A13" s="9" t="s">
        <v>9</v>
      </c>
      <c r="B13" s="10"/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5"/>
      <c r="N13" s="10"/>
      <c r="O13" s="10"/>
      <c r="P13" s="10"/>
      <c r="Q13" s="5"/>
      <c r="R13" s="5"/>
      <c r="S13" s="5"/>
      <c r="T13" s="5"/>
    </row>
    <row r="14" spans="1:20" ht="18">
      <c r="A14" s="10" t="s">
        <v>1</v>
      </c>
      <c r="B14" s="10" t="s">
        <v>2</v>
      </c>
      <c r="C14" s="13">
        <v>1</v>
      </c>
      <c r="D14" s="10" t="s">
        <v>6</v>
      </c>
      <c r="E14" s="10" t="s">
        <v>4</v>
      </c>
      <c r="F14" s="14">
        <v>-3</v>
      </c>
      <c r="G14" s="10" t="s">
        <v>5</v>
      </c>
      <c r="H14" s="10" t="s">
        <v>4</v>
      </c>
      <c r="I14" s="14">
        <v>0</v>
      </c>
      <c r="J14" s="10" t="s">
        <v>3</v>
      </c>
      <c r="K14" s="10" t="s">
        <v>4</v>
      </c>
      <c r="L14" s="14">
        <v>0</v>
      </c>
      <c r="M14" s="5"/>
      <c r="N14" s="5"/>
      <c r="O14" s="5"/>
      <c r="P14" s="10"/>
      <c r="Q14" s="37" t="s">
        <v>11</v>
      </c>
      <c r="R14" s="24"/>
      <c r="S14" s="24"/>
      <c r="T14" s="5"/>
    </row>
    <row r="15" spans="1:20" ht="15.75">
      <c r="A15" s="5"/>
      <c r="B15" s="5"/>
      <c r="C15" s="8"/>
      <c r="D15" s="5"/>
      <c r="E15" s="5"/>
      <c r="F15" s="5"/>
      <c r="G15" s="5"/>
      <c r="I15" s="5"/>
      <c r="J15" s="5"/>
      <c r="K15" s="5"/>
      <c r="L15" s="5"/>
      <c r="M15" s="10"/>
      <c r="N15" s="10"/>
      <c r="O15" s="10"/>
      <c r="P15" s="10"/>
      <c r="Q15" s="5"/>
      <c r="R15" s="5"/>
      <c r="S15" s="5"/>
      <c r="T15" s="5"/>
    </row>
    <row r="16" spans="8:20" ht="15.75">
      <c r="H16" s="26" t="str">
        <f>IF(C14=0,"ATTENZIONE: IL COEFFICIENTE A NON PUO' ESSERE NULLO"," ")</f>
        <v> </v>
      </c>
      <c r="M16" s="10"/>
      <c r="N16" s="10"/>
      <c r="O16" s="10"/>
      <c r="P16" s="10"/>
      <c r="Q16" s="5"/>
      <c r="R16" s="5"/>
      <c r="S16" s="5"/>
      <c r="T16" s="5"/>
    </row>
    <row r="17" spans="1:20" ht="15.75">
      <c r="A17" s="9" t="s">
        <v>10</v>
      </c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T17" s="5"/>
    </row>
    <row r="18" spans="1:20" ht="18">
      <c r="A18" s="10" t="s">
        <v>1</v>
      </c>
      <c r="B18" s="10" t="s">
        <v>2</v>
      </c>
      <c r="C18" s="13">
        <v>-2</v>
      </c>
      <c r="D18" s="10" t="s">
        <v>7</v>
      </c>
      <c r="E18" s="10" t="s">
        <v>4</v>
      </c>
      <c r="F18" s="14">
        <v>0</v>
      </c>
      <c r="G18" s="10" t="s">
        <v>6</v>
      </c>
      <c r="H18" s="10" t="s">
        <v>4</v>
      </c>
      <c r="I18" s="14">
        <v>4</v>
      </c>
      <c r="J18" s="10" t="s">
        <v>5</v>
      </c>
      <c r="K18" s="10" t="s">
        <v>4</v>
      </c>
      <c r="L18" s="14">
        <v>0</v>
      </c>
      <c r="M18" s="10" t="s">
        <v>3</v>
      </c>
      <c r="N18" s="10" t="s">
        <v>4</v>
      </c>
      <c r="O18" s="14">
        <v>0</v>
      </c>
      <c r="P18" s="10"/>
      <c r="Q18" s="37" t="s">
        <v>11</v>
      </c>
      <c r="R18" s="24"/>
      <c r="S18" s="24"/>
      <c r="T18" s="5"/>
    </row>
    <row r="19" spans="1:20" ht="15">
      <c r="A19" s="5"/>
      <c r="B19" s="5"/>
      <c r="C19" s="8"/>
      <c r="D19" s="5"/>
      <c r="E19" s="5"/>
      <c r="F19" s="5"/>
      <c r="G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8:20" ht="15.75">
      <c r="H20" s="26" t="str">
        <f>IF(C18=0,"ATTENZIONE: IL COEFFICIENTE A NON PUO' ESSERE NULLO"," ")</f>
        <v> </v>
      </c>
      <c r="P20" s="10"/>
      <c r="Q20" s="5"/>
      <c r="R20" s="5"/>
      <c r="S20" s="5"/>
      <c r="T20" s="5"/>
    </row>
    <row r="21" spans="1:20" ht="15.75">
      <c r="A21" s="9" t="s">
        <v>19</v>
      </c>
      <c r="P21" s="10"/>
      <c r="T21" s="5"/>
    </row>
    <row r="22" spans="1:20" ht="18.75" thickBot="1">
      <c r="A22" s="10" t="s">
        <v>1</v>
      </c>
      <c r="B22" s="10" t="s">
        <v>2</v>
      </c>
      <c r="C22" s="20">
        <v>2</v>
      </c>
      <c r="D22" s="21" t="s">
        <v>3</v>
      </c>
      <c r="E22" s="21" t="s">
        <v>4</v>
      </c>
      <c r="F22" s="22">
        <v>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7" t="s">
        <v>11</v>
      </c>
      <c r="R22" s="5"/>
      <c r="S22" s="5"/>
      <c r="T22" s="5"/>
    </row>
    <row r="23" spans="1:20" ht="18">
      <c r="A23" s="10"/>
      <c r="B23" s="10"/>
      <c r="C23" s="13">
        <v>1</v>
      </c>
      <c r="D23" s="10" t="s">
        <v>3</v>
      </c>
      <c r="E23" s="10" t="s">
        <v>4</v>
      </c>
      <c r="F23" s="14">
        <v>-3</v>
      </c>
      <c r="G23" s="10"/>
      <c r="H23" s="26" t="str">
        <f>IF(C23=0,"ATTENZIONE: IL COEFFICIENTE C NON PUO' ESSERE NULLO"," ")</f>
        <v> </v>
      </c>
      <c r="I23" s="10"/>
      <c r="J23" s="10"/>
      <c r="K23" s="10"/>
      <c r="L23" s="10"/>
      <c r="P23" s="10"/>
      <c r="R23" s="24"/>
      <c r="S23" s="24"/>
      <c r="T23" s="5"/>
    </row>
    <row r="24" spans="7:20" ht="15.75">
      <c r="G24" s="10"/>
      <c r="H24" s="10"/>
      <c r="I24" s="10"/>
      <c r="J24" s="10"/>
      <c r="K24" s="10"/>
      <c r="L24" s="10"/>
      <c r="M24" s="5"/>
      <c r="N24" s="5"/>
      <c r="O24" s="5"/>
      <c r="P24" s="10"/>
      <c r="Q24" s="5"/>
      <c r="R24" s="5"/>
      <c r="S24" s="5"/>
      <c r="T24" s="5"/>
    </row>
    <row r="25" spans="1:20" ht="15.75">
      <c r="A25" s="10"/>
      <c r="B25" s="10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5"/>
      <c r="R25" s="5"/>
      <c r="S25" s="5"/>
      <c r="T25" s="5"/>
    </row>
    <row r="26" spans="1:20" ht="15.75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5"/>
      <c r="R26" s="5"/>
      <c r="S26" s="5"/>
      <c r="T26" s="5"/>
    </row>
    <row r="27" spans="1:16" ht="15.75">
      <c r="A27" s="3"/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</sheetData>
  <sheetProtection password="D63A" sheet="1" objects="1" scenarios="1" selectLockedCells="1"/>
  <mergeCells count="1">
    <mergeCell ref="Q2:R2"/>
  </mergeCells>
  <hyperlinks>
    <hyperlink ref="Q10:S10" r:id="rId1" display="GRAFICO"/>
    <hyperlink ref="Q14:S14" r:id="rId2" display="GRAFICO"/>
    <hyperlink ref="Q18:S18" r:id="rId3" display="GRAFICO"/>
    <hyperlink ref="Q23:S23" r:id="rId4" display="GRAFICO"/>
    <hyperlink ref="Q6:S6" r:id="rId5" display="GRAFICO"/>
    <hyperlink ref="Q22" r:id="rId6" display="GRAFICO"/>
    <hyperlink ref="Q2:R2" r:id="rId7" display="TRASCENDENTI"/>
  </hyperlinks>
  <printOptions/>
  <pageMargins left="0.75" right="0.75" top="1" bottom="1" header="0.5" footer="0.5"/>
  <pageSetup orientation="portrait" paperSize="9" r:id="rId8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Y37"/>
  <sheetViews>
    <sheetView workbookViewId="0" topLeftCell="A1">
      <selection activeCell="N2" sqref="N2"/>
    </sheetView>
  </sheetViews>
  <sheetFormatPr defaultColWidth="9.140625" defaultRowHeight="12.75"/>
  <cols>
    <col min="1" max="16384" width="9.140625" style="50" customWidth="1"/>
  </cols>
  <sheetData>
    <row r="1" spans="1:2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8">
      <c r="A2" s="15">
        <f>TRASCENDENTI!$E$16</f>
        <v>2</v>
      </c>
      <c r="B2" s="27" t="str">
        <f>TRASCENDENTI!$J$16</f>
        <v> </v>
      </c>
      <c r="C2" s="5"/>
      <c r="D2" s="5"/>
      <c r="E2" s="5"/>
      <c r="F2" s="5"/>
      <c r="G2" s="5"/>
      <c r="H2" s="48" t="s">
        <v>37</v>
      </c>
      <c r="I2" s="5"/>
      <c r="J2" s="5"/>
      <c r="K2" s="5"/>
      <c r="L2" s="5"/>
      <c r="M2" s="5"/>
      <c r="N2" s="45" t="s">
        <v>14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>
      <c r="A4" s="16" t="s">
        <v>3</v>
      </c>
      <c r="B4" s="16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8">
      <c r="A5" s="18">
        <v>0.1</v>
      </c>
      <c r="B5" s="16">
        <f>LOG(A5,$A$2)</f>
        <v>-3.321928094887362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>
      <c r="A6" s="16">
        <f>A5+0.9</f>
        <v>1</v>
      </c>
      <c r="B6" s="16">
        <f aca="true" t="shared" si="0" ref="B6:B37">LOG(A6,$A$2)</f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16">
        <f aca="true" t="shared" si="1" ref="A7:A37">A6+1</f>
        <v>2</v>
      </c>
      <c r="B7" s="16">
        <f t="shared" si="0"/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2.75">
      <c r="A8" s="16">
        <f t="shared" si="1"/>
        <v>3</v>
      </c>
      <c r="B8" s="16">
        <f t="shared" si="0"/>
        <v>1.5849625007211563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2.75">
      <c r="A9" s="16">
        <f t="shared" si="1"/>
        <v>4</v>
      </c>
      <c r="B9" s="16">
        <f t="shared" si="0"/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>
      <c r="A10" s="16">
        <f t="shared" si="1"/>
        <v>5</v>
      </c>
      <c r="B10" s="16">
        <f t="shared" si="0"/>
        <v>2.321928094887362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2.75">
      <c r="A11" s="16">
        <f t="shared" si="1"/>
        <v>6</v>
      </c>
      <c r="B11" s="16">
        <f t="shared" si="0"/>
        <v>2.584962500721156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>
      <c r="A12" s="16">
        <f t="shared" si="1"/>
        <v>7</v>
      </c>
      <c r="B12" s="16">
        <f t="shared" si="0"/>
        <v>2.807354922057604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2.75">
      <c r="A13" s="16">
        <f t="shared" si="1"/>
        <v>8</v>
      </c>
      <c r="B13" s="16">
        <f t="shared" si="0"/>
        <v>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>
      <c r="A14" s="16">
        <f t="shared" si="1"/>
        <v>9</v>
      </c>
      <c r="B14" s="16">
        <f t="shared" si="0"/>
        <v>3.1699250014423126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2.75">
      <c r="A15" s="16">
        <f t="shared" si="1"/>
        <v>10</v>
      </c>
      <c r="B15" s="16">
        <f t="shared" si="0"/>
        <v>3.3219280948873626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2.75">
      <c r="A16" s="16">
        <f t="shared" si="1"/>
        <v>11</v>
      </c>
      <c r="B16" s="16">
        <f t="shared" si="0"/>
        <v>3.4594316186372978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>
      <c r="A17" s="16">
        <f t="shared" si="1"/>
        <v>12</v>
      </c>
      <c r="B17" s="16">
        <f t="shared" si="0"/>
        <v>3.5849625007211565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2.75">
      <c r="A18" s="16">
        <f t="shared" si="1"/>
        <v>13</v>
      </c>
      <c r="B18" s="16">
        <f t="shared" si="0"/>
        <v>3.700439718141092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2.75">
      <c r="A19" s="16">
        <f t="shared" si="1"/>
        <v>14</v>
      </c>
      <c r="B19" s="16">
        <f t="shared" si="0"/>
        <v>3.8073549220576037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2.75">
      <c r="A20" s="16">
        <f t="shared" si="1"/>
        <v>15</v>
      </c>
      <c r="B20" s="16">
        <f t="shared" si="0"/>
        <v>3.9068905956085187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2.75">
      <c r="A21" s="16">
        <f t="shared" si="1"/>
        <v>16</v>
      </c>
      <c r="B21" s="16">
        <f t="shared" si="0"/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2.75">
      <c r="A22" s="16">
        <f t="shared" si="1"/>
        <v>17</v>
      </c>
      <c r="B22" s="16">
        <f t="shared" si="0"/>
        <v>4.08746284125034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2.75">
      <c r="A23" s="16">
        <f t="shared" si="1"/>
        <v>18</v>
      </c>
      <c r="B23" s="16">
        <f t="shared" si="0"/>
        <v>4.169925001442312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2.75">
      <c r="A24" s="16">
        <f t="shared" si="1"/>
        <v>19</v>
      </c>
      <c r="B24" s="16">
        <f t="shared" si="0"/>
        <v>4.247927513443585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2.75">
      <c r="A25" s="16">
        <f t="shared" si="1"/>
        <v>20</v>
      </c>
      <c r="B25" s="16">
        <f t="shared" si="0"/>
        <v>4.321928094887363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2.75">
      <c r="A26" s="16">
        <f t="shared" si="1"/>
        <v>21</v>
      </c>
      <c r="B26" s="16">
        <f t="shared" si="0"/>
        <v>4.392317422778761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.75">
      <c r="A27" s="16">
        <f t="shared" si="1"/>
        <v>22</v>
      </c>
      <c r="B27" s="16">
        <f t="shared" si="0"/>
        <v>4.459431618637297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2.75">
      <c r="A28" s="16">
        <f t="shared" si="1"/>
        <v>23</v>
      </c>
      <c r="B28" s="16">
        <f t="shared" si="0"/>
        <v>4.523561956057013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2.75">
      <c r="A29" s="16">
        <f t="shared" si="1"/>
        <v>24</v>
      </c>
      <c r="B29" s="16">
        <f t="shared" si="0"/>
        <v>4.584962500721157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2.75">
      <c r="A30" s="16">
        <f t="shared" si="1"/>
        <v>25</v>
      </c>
      <c r="B30" s="16">
        <f t="shared" si="0"/>
        <v>4.643856189774724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.75">
      <c r="A31" s="16">
        <f t="shared" si="1"/>
        <v>26</v>
      </c>
      <c r="B31" s="16">
        <f t="shared" si="0"/>
        <v>4.700439718141093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2.75">
      <c r="A32" s="16">
        <f t="shared" si="1"/>
        <v>27</v>
      </c>
      <c r="B32" s="16">
        <f t="shared" si="0"/>
        <v>4.754887502163469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16" ht="12.75">
      <c r="A33" s="16">
        <f t="shared" si="1"/>
        <v>28</v>
      </c>
      <c r="B33" s="16">
        <f t="shared" si="0"/>
        <v>4.807354922057604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16">
        <f t="shared" si="1"/>
        <v>29</v>
      </c>
      <c r="B34" s="16">
        <f t="shared" si="0"/>
        <v>4.857980995127573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16">
        <f t="shared" si="1"/>
        <v>30</v>
      </c>
      <c r="B35" s="16">
        <f t="shared" si="0"/>
        <v>4.906890595608519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16">
        <f t="shared" si="1"/>
        <v>31</v>
      </c>
      <c r="B36" s="16">
        <f t="shared" si="0"/>
        <v>4.954196310386876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16">
        <f t="shared" si="1"/>
        <v>32</v>
      </c>
      <c r="B37" s="16">
        <f t="shared" si="0"/>
        <v>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</sheetData>
  <sheetProtection password="D1FA" sheet="1" objects="1" scenarios="1" selectLockedCells="1"/>
  <hyperlinks>
    <hyperlink ref="N2" r:id="rId1" display="INDIETRO"/>
  </hyperlinks>
  <printOptions/>
  <pageMargins left="0.75" right="0.75" top="1" bottom="1" header="0.5" footer="0.5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AB97"/>
  <sheetViews>
    <sheetView workbookViewId="0" topLeftCell="A1">
      <selection activeCell="N2" sqref="N2"/>
    </sheetView>
  </sheetViews>
  <sheetFormatPr defaultColWidth="9.140625" defaultRowHeight="12.75"/>
  <sheetData>
    <row r="1" spans="1:2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>
      <c r="A2" s="23">
        <f>TRASCENDENTI!$E$20</f>
        <v>1</v>
      </c>
      <c r="B2" s="34">
        <f>TRASCENDENTI!$E$21</f>
        <v>2</v>
      </c>
      <c r="C2" s="28" t="str">
        <f>TRASCENDENTI!$J$20</f>
        <v> </v>
      </c>
      <c r="D2" s="1"/>
      <c r="E2" s="1"/>
      <c r="F2" s="1"/>
      <c r="G2" s="1"/>
      <c r="H2" s="35" t="s">
        <v>36</v>
      </c>
      <c r="I2" s="1"/>
      <c r="J2" s="1"/>
      <c r="K2" s="1"/>
      <c r="L2" s="1"/>
      <c r="M2" s="1"/>
      <c r="N2" s="45" t="s">
        <v>14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>
      <c r="A4" s="30" t="s">
        <v>3</v>
      </c>
      <c r="B4" s="30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">
      <c r="A5" s="18">
        <v>0.1</v>
      </c>
      <c r="B5" s="16">
        <f>LOG(A5,$A$2/$B$2)</f>
        <v>3.321928094887362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>
      <c r="A6" s="30">
        <f>A5+0.9</f>
        <v>1</v>
      </c>
      <c r="B6" s="16">
        <f aca="true" t="shared" si="0" ref="B6:B37">LOG(A6,$A$2/$B$2)</f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>
      <c r="A7" s="30">
        <f aca="true" t="shared" si="1" ref="A7:A37">A6+1</f>
        <v>2</v>
      </c>
      <c r="B7" s="16">
        <f t="shared" si="0"/>
        <v>-1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>
      <c r="A8" s="30">
        <f t="shared" si="1"/>
        <v>3</v>
      </c>
      <c r="B8" s="16">
        <f t="shared" si="0"/>
        <v>-1.5849625007211563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>
      <c r="A9" s="30">
        <f t="shared" si="1"/>
        <v>4</v>
      </c>
      <c r="B9" s="16">
        <f t="shared" si="0"/>
        <v>-2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>
      <c r="A10" s="30">
        <f t="shared" si="1"/>
        <v>5</v>
      </c>
      <c r="B10" s="16">
        <f t="shared" si="0"/>
        <v>-2.321928094887362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.75">
      <c r="A11" s="30">
        <f t="shared" si="1"/>
        <v>6</v>
      </c>
      <c r="B11" s="16">
        <f t="shared" si="0"/>
        <v>-2.584962500721156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>
      <c r="A12" s="30">
        <f t="shared" si="1"/>
        <v>7</v>
      </c>
      <c r="B12" s="16">
        <f t="shared" si="0"/>
        <v>-2.807354922057604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.75">
      <c r="A13" s="30">
        <f t="shared" si="1"/>
        <v>8</v>
      </c>
      <c r="B13" s="16">
        <f t="shared" si="0"/>
        <v>-3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.75">
      <c r="A14" s="30">
        <f t="shared" si="1"/>
        <v>9</v>
      </c>
      <c r="B14" s="16">
        <f t="shared" si="0"/>
        <v>-3.1699250014423126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30">
        <f t="shared" si="1"/>
        <v>10</v>
      </c>
      <c r="B15" s="16">
        <f t="shared" si="0"/>
        <v>-3.3219280948873626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30">
        <f t="shared" si="1"/>
        <v>11</v>
      </c>
      <c r="B16" s="16">
        <f t="shared" si="0"/>
        <v>-3.4594316186372978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30">
        <f t="shared" si="1"/>
        <v>12</v>
      </c>
      <c r="B17" s="16">
        <f t="shared" si="0"/>
        <v>-3.5849625007211565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30">
        <f t="shared" si="1"/>
        <v>13</v>
      </c>
      <c r="B18" s="16">
        <f t="shared" si="0"/>
        <v>-3.700439718141092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30">
        <f t="shared" si="1"/>
        <v>14</v>
      </c>
      <c r="B19" s="16">
        <f t="shared" si="0"/>
        <v>-3.8073549220576037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30">
        <f t="shared" si="1"/>
        <v>15</v>
      </c>
      <c r="B20" s="16">
        <f t="shared" si="0"/>
        <v>-3.9068905956085187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30">
        <f t="shared" si="1"/>
        <v>16</v>
      </c>
      <c r="B21" s="16">
        <f t="shared" si="0"/>
        <v>-4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30">
        <f t="shared" si="1"/>
        <v>17</v>
      </c>
      <c r="B22" s="16">
        <f t="shared" si="0"/>
        <v>-4.08746284125034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30">
        <f t="shared" si="1"/>
        <v>18</v>
      </c>
      <c r="B23" s="16">
        <f t="shared" si="0"/>
        <v>-4.169925001442312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30">
        <f t="shared" si="1"/>
        <v>19</v>
      </c>
      <c r="B24" s="16">
        <f t="shared" si="0"/>
        <v>-4.247927513443585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30">
        <f t="shared" si="1"/>
        <v>20</v>
      </c>
      <c r="B25" s="16">
        <f t="shared" si="0"/>
        <v>-4.321928094887363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30">
        <f t="shared" si="1"/>
        <v>21</v>
      </c>
      <c r="B26" s="16">
        <f t="shared" si="0"/>
        <v>-4.392317422778761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30">
        <f t="shared" si="1"/>
        <v>22</v>
      </c>
      <c r="B27" s="16">
        <f t="shared" si="0"/>
        <v>-4.459431618637297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30">
        <f t="shared" si="1"/>
        <v>23</v>
      </c>
      <c r="B28" s="16">
        <f t="shared" si="0"/>
        <v>-4.523561956057013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30">
        <f t="shared" si="1"/>
        <v>24</v>
      </c>
      <c r="B29" s="16">
        <f t="shared" si="0"/>
        <v>-4.584962500721157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30">
        <f t="shared" si="1"/>
        <v>25</v>
      </c>
      <c r="B30" s="16">
        <f t="shared" si="0"/>
        <v>-4.643856189774724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30">
        <f t="shared" si="1"/>
        <v>26</v>
      </c>
      <c r="B31" s="16">
        <f t="shared" si="0"/>
        <v>-4.700439718141093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30">
        <f t="shared" si="1"/>
        <v>27</v>
      </c>
      <c r="B32" s="16">
        <f t="shared" si="0"/>
        <v>-4.754887502163469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30">
        <f t="shared" si="1"/>
        <v>28</v>
      </c>
      <c r="B33" s="16">
        <f t="shared" si="0"/>
        <v>-4.807354922057604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30">
        <f t="shared" si="1"/>
        <v>29</v>
      </c>
      <c r="B34" s="16">
        <f t="shared" si="0"/>
        <v>-4.857980995127573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30">
        <f t="shared" si="1"/>
        <v>30</v>
      </c>
      <c r="B35" s="16">
        <f t="shared" si="0"/>
        <v>-4.906890595608519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30">
        <f t="shared" si="1"/>
        <v>31</v>
      </c>
      <c r="B36" s="16">
        <f t="shared" si="0"/>
        <v>-4.954196310386876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>
      <c r="A37" s="30">
        <f t="shared" si="1"/>
        <v>32</v>
      </c>
      <c r="B37" s="16">
        <f t="shared" si="0"/>
        <v>-5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</sheetData>
  <sheetProtection password="D1FA" sheet="1" objects="1" scenarios="1"/>
  <hyperlinks>
    <hyperlink ref="N2" r:id="rId1" display="INDIETRO"/>
  </hyperlinks>
  <printOptions/>
  <pageMargins left="0.75" right="0.75" top="1" bottom="1" header="0.5" footer="0.5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AW62"/>
  <sheetViews>
    <sheetView workbookViewId="0" topLeftCell="A1">
      <selection activeCell="N2" sqref="N2"/>
    </sheetView>
  </sheetViews>
  <sheetFormatPr defaultColWidth="9.140625" defaultRowHeight="12.75"/>
  <cols>
    <col min="1" max="1" width="9.140625" style="50" customWidth="1"/>
    <col min="2" max="2" width="11.28125" style="50" bestFit="1" customWidth="1"/>
    <col min="3" max="16384" width="9.140625" style="50" customWidth="1"/>
  </cols>
  <sheetData>
    <row r="1" spans="1:4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ht="15.75">
      <c r="A2" s="5"/>
      <c r="B2" s="5"/>
      <c r="C2" s="5"/>
      <c r="D2" s="5"/>
      <c r="E2" s="5"/>
      <c r="F2" s="5"/>
      <c r="G2" s="5"/>
      <c r="H2" s="48" t="s">
        <v>34</v>
      </c>
      <c r="I2" s="5"/>
      <c r="J2" s="5"/>
      <c r="K2" s="5"/>
      <c r="L2" s="5"/>
      <c r="M2" s="5"/>
      <c r="N2" s="45" t="s">
        <v>14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ht="12.75">
      <c r="A4" s="16" t="s">
        <v>12</v>
      </c>
      <c r="B4" s="16" t="s">
        <v>13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8">
      <c r="A5" s="52">
        <v>-360</v>
      </c>
      <c r="B5" s="51">
        <f>SIN(RADIANS(A5))</f>
        <v>2.45029690981724E-16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2.75">
      <c r="A6" s="16">
        <f>A5+30</f>
        <v>-330</v>
      </c>
      <c r="B6" s="51">
        <f aca="true" t="shared" si="0" ref="B6:B29">SIN(RADIANS(A6))</f>
        <v>0.5000000000000004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16">
        <f aca="true" t="shared" si="1" ref="A7:A29">A6+30</f>
        <v>-300</v>
      </c>
      <c r="B7" s="51">
        <f t="shared" si="0"/>
        <v>0.8660254037844386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ht="12.75">
      <c r="A8" s="16">
        <f t="shared" si="1"/>
        <v>-270</v>
      </c>
      <c r="B8" s="51">
        <f t="shared" si="0"/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ht="12.75">
      <c r="A9" s="16">
        <f t="shared" si="1"/>
        <v>-240</v>
      </c>
      <c r="B9" s="51">
        <f t="shared" si="0"/>
        <v>0.8660254037844384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ht="12.75">
      <c r="A10" s="16">
        <f t="shared" si="1"/>
        <v>-210</v>
      </c>
      <c r="B10" s="51">
        <f t="shared" si="0"/>
        <v>0.5000000000000001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ht="12.75">
      <c r="A11" s="16">
        <f t="shared" si="1"/>
        <v>-180</v>
      </c>
      <c r="B11" s="51">
        <f t="shared" si="0"/>
        <v>-1.22514845490862E-16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ht="12.75">
      <c r="A12" s="16">
        <f t="shared" si="1"/>
        <v>-150</v>
      </c>
      <c r="B12" s="51">
        <f t="shared" si="0"/>
        <v>-0.49999999999999994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ht="12.75">
      <c r="A13" s="16">
        <f t="shared" si="1"/>
        <v>-120</v>
      </c>
      <c r="B13" s="51">
        <f t="shared" si="0"/>
        <v>-0.8660254037844387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ht="12.75">
      <c r="A14" s="16">
        <f t="shared" si="1"/>
        <v>-90</v>
      </c>
      <c r="B14" s="51">
        <f t="shared" si="0"/>
        <v>-1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ht="12.75">
      <c r="A15" s="16">
        <f t="shared" si="1"/>
        <v>-60</v>
      </c>
      <c r="B15" s="51">
        <f t="shared" si="0"/>
        <v>-0.8660254037844386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ht="12.75">
      <c r="A16" s="16">
        <f t="shared" si="1"/>
        <v>-30</v>
      </c>
      <c r="B16" s="51">
        <f t="shared" si="0"/>
        <v>-0.49999999999999994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ht="12.75">
      <c r="A17" s="16">
        <f t="shared" si="1"/>
        <v>0</v>
      </c>
      <c r="B17" s="51">
        <f t="shared" si="0"/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ht="12.75">
      <c r="A18" s="16">
        <f t="shared" si="1"/>
        <v>30</v>
      </c>
      <c r="B18" s="51">
        <f t="shared" si="0"/>
        <v>0.49999999999999994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ht="12.75">
      <c r="A19" s="16">
        <f t="shared" si="1"/>
        <v>60</v>
      </c>
      <c r="B19" s="51">
        <f t="shared" si="0"/>
        <v>0.8660254037844386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ht="12.75">
      <c r="A20" s="16">
        <f t="shared" si="1"/>
        <v>90</v>
      </c>
      <c r="B20" s="51">
        <f t="shared" si="0"/>
        <v>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ht="12.75">
      <c r="A21" s="16">
        <f t="shared" si="1"/>
        <v>120</v>
      </c>
      <c r="B21" s="51">
        <f t="shared" si="0"/>
        <v>0.8660254037844387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ht="12.75">
      <c r="A22" s="16">
        <f t="shared" si="1"/>
        <v>150</v>
      </c>
      <c r="B22" s="51">
        <f t="shared" si="0"/>
        <v>0.49999999999999994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ht="12.75">
      <c r="A23" s="16">
        <f t="shared" si="1"/>
        <v>180</v>
      </c>
      <c r="B23" s="51">
        <f t="shared" si="0"/>
        <v>1.22514845490862E-16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ht="12.75">
      <c r="A24" s="16">
        <f t="shared" si="1"/>
        <v>210</v>
      </c>
      <c r="B24" s="51">
        <f t="shared" si="0"/>
        <v>-0.5000000000000001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ht="12.75">
      <c r="A25" s="16">
        <f t="shared" si="1"/>
        <v>240</v>
      </c>
      <c r="B25" s="51">
        <f t="shared" si="0"/>
        <v>-0.8660254037844384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12.75">
      <c r="A26" s="16">
        <f t="shared" si="1"/>
        <v>270</v>
      </c>
      <c r="B26" s="51">
        <f t="shared" si="0"/>
        <v>-1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ht="12.75">
      <c r="A27" s="16">
        <f t="shared" si="1"/>
        <v>300</v>
      </c>
      <c r="B27" s="51">
        <f t="shared" si="0"/>
        <v>-0.8660254037844386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ht="12.75">
      <c r="A28" s="16">
        <f t="shared" si="1"/>
        <v>330</v>
      </c>
      <c r="B28" s="51">
        <f t="shared" si="0"/>
        <v>-0.5000000000000004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ht="12.75">
      <c r="A29" s="16">
        <f t="shared" si="1"/>
        <v>360</v>
      </c>
      <c r="B29" s="51">
        <f t="shared" si="0"/>
        <v>-2.45029690981724E-16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4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49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49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1:4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</sheetData>
  <sheetProtection password="D1FA" sheet="1" objects="1" scenarios="1" selectLockedCells="1"/>
  <hyperlinks>
    <hyperlink ref="N2" r:id="rId1" display="INDIETRO"/>
  </hyperlinks>
  <printOptions/>
  <pageMargins left="0.75" right="0.75" top="1" bottom="1" header="0.5" footer="0.5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AI137"/>
  <sheetViews>
    <sheetView workbookViewId="0" topLeftCell="A1">
      <selection activeCell="N2" sqref="N2"/>
    </sheetView>
  </sheetViews>
  <sheetFormatPr defaultColWidth="9.140625" defaultRowHeight="12.75"/>
  <cols>
    <col min="1" max="16384" width="9.140625" style="50" customWidth="1"/>
  </cols>
  <sheetData>
    <row r="1" spans="1:3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5.75">
      <c r="A2" s="5"/>
      <c r="B2" s="5"/>
      <c r="C2" s="5"/>
      <c r="D2" s="5"/>
      <c r="E2" s="5"/>
      <c r="F2" s="5"/>
      <c r="G2" s="5"/>
      <c r="H2" s="48" t="s">
        <v>35</v>
      </c>
      <c r="I2" s="5"/>
      <c r="J2" s="5"/>
      <c r="K2" s="5"/>
      <c r="L2" s="5"/>
      <c r="M2" s="5"/>
      <c r="N2" s="45" t="s">
        <v>14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2.75">
      <c r="A4" s="16" t="s">
        <v>12</v>
      </c>
      <c r="B4" s="16" t="s">
        <v>13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8">
      <c r="A5" s="52">
        <v>-360</v>
      </c>
      <c r="B5" s="51">
        <f>COS(RADIANS(A5))</f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2.75">
      <c r="A6" s="16">
        <f>A5+30</f>
        <v>-330</v>
      </c>
      <c r="B6" s="51">
        <f aca="true" t="shared" si="0" ref="B6:B29">COS(RADIANS(A6))</f>
        <v>0.8660254037844384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2.75">
      <c r="A7" s="16">
        <f aca="true" t="shared" si="1" ref="A7:A29">A6+30</f>
        <v>-300</v>
      </c>
      <c r="B7" s="51">
        <f t="shared" si="0"/>
        <v>0.5000000000000001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2.75">
      <c r="A8" s="16">
        <f t="shared" si="1"/>
        <v>-270</v>
      </c>
      <c r="B8" s="51">
        <f t="shared" si="0"/>
        <v>-1.83772268236293E-16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.75">
      <c r="A9" s="16">
        <f t="shared" si="1"/>
        <v>-240</v>
      </c>
      <c r="B9" s="51">
        <f t="shared" si="0"/>
        <v>-0.5000000000000004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.75">
      <c r="A10" s="16">
        <f t="shared" si="1"/>
        <v>-210</v>
      </c>
      <c r="B10" s="51">
        <f t="shared" si="0"/>
        <v>-0.8660254037844386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.75">
      <c r="A11" s="16">
        <f t="shared" si="1"/>
        <v>-180</v>
      </c>
      <c r="B11" s="51">
        <f t="shared" si="0"/>
        <v>-1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.75">
      <c r="A12" s="16">
        <f t="shared" si="1"/>
        <v>-150</v>
      </c>
      <c r="B12" s="51">
        <f t="shared" si="0"/>
        <v>-0.8660254037844387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.75">
      <c r="A13" s="16">
        <f t="shared" si="1"/>
        <v>-120</v>
      </c>
      <c r="B13" s="51">
        <f t="shared" si="0"/>
        <v>-0.4999999999999998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.75">
      <c r="A14" s="16">
        <f t="shared" si="1"/>
        <v>-90</v>
      </c>
      <c r="B14" s="51">
        <f t="shared" si="0"/>
        <v>6.1257422745431E-17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.75">
      <c r="A15" s="16">
        <f t="shared" si="1"/>
        <v>-60</v>
      </c>
      <c r="B15" s="51">
        <f t="shared" si="0"/>
        <v>0.5000000000000001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.75">
      <c r="A16" s="16">
        <f t="shared" si="1"/>
        <v>-30</v>
      </c>
      <c r="B16" s="51">
        <f t="shared" si="0"/>
        <v>0.8660254037844387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.75">
      <c r="A17" s="16">
        <f t="shared" si="1"/>
        <v>0</v>
      </c>
      <c r="B17" s="51">
        <f t="shared" si="0"/>
        <v>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.75">
      <c r="A18" s="16">
        <f t="shared" si="1"/>
        <v>30</v>
      </c>
      <c r="B18" s="51">
        <f t="shared" si="0"/>
        <v>0.8660254037844387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.75">
      <c r="A19" s="16">
        <f t="shared" si="1"/>
        <v>60</v>
      </c>
      <c r="B19" s="51">
        <f t="shared" si="0"/>
        <v>0.5000000000000001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.75">
      <c r="A20" s="16">
        <f t="shared" si="1"/>
        <v>90</v>
      </c>
      <c r="B20" s="51">
        <f t="shared" si="0"/>
        <v>6.1257422745431E-17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16">
        <f t="shared" si="1"/>
        <v>120</v>
      </c>
      <c r="B21" s="51">
        <f t="shared" si="0"/>
        <v>-0.4999999999999998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.75">
      <c r="A22" s="16">
        <f t="shared" si="1"/>
        <v>150</v>
      </c>
      <c r="B22" s="51">
        <f t="shared" si="0"/>
        <v>-0.8660254037844387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.75">
      <c r="A23" s="16">
        <f t="shared" si="1"/>
        <v>180</v>
      </c>
      <c r="B23" s="51">
        <f t="shared" si="0"/>
        <v>-1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.75">
      <c r="A24" s="16">
        <f t="shared" si="1"/>
        <v>210</v>
      </c>
      <c r="B24" s="51">
        <f t="shared" si="0"/>
        <v>-0.8660254037844386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.75">
      <c r="A25" s="16">
        <f t="shared" si="1"/>
        <v>240</v>
      </c>
      <c r="B25" s="51">
        <f t="shared" si="0"/>
        <v>-0.5000000000000004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.75">
      <c r="A26" s="16">
        <f t="shared" si="1"/>
        <v>270</v>
      </c>
      <c r="B26" s="51">
        <f t="shared" si="0"/>
        <v>-1.83772268236293E-16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.75">
      <c r="A27" s="16">
        <f t="shared" si="1"/>
        <v>300</v>
      </c>
      <c r="B27" s="51">
        <f t="shared" si="0"/>
        <v>0.5000000000000001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.75">
      <c r="A28" s="16">
        <f t="shared" si="1"/>
        <v>330</v>
      </c>
      <c r="B28" s="51">
        <f t="shared" si="0"/>
        <v>0.8660254037844384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.75">
      <c r="A29" s="16">
        <f t="shared" si="1"/>
        <v>360</v>
      </c>
      <c r="B29" s="51">
        <f t="shared" si="0"/>
        <v>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</sheetData>
  <sheetProtection password="D1FA" sheet="1" objects="1" scenarios="1" selectLockedCells="1"/>
  <hyperlinks>
    <hyperlink ref="N2" r:id="rId1" display="INDIETRO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N31"/>
  <sheetViews>
    <sheetView workbookViewId="0" topLeftCell="A1">
      <selection activeCell="N2" sqref="N2"/>
    </sheetView>
  </sheetViews>
  <sheetFormatPr defaultColWidth="9.140625" defaultRowHeight="12.75"/>
  <cols>
    <col min="1" max="1" width="9.140625" style="5" customWidth="1"/>
    <col min="2" max="2" width="10.140625" style="5" bestFit="1" customWidth="1"/>
    <col min="3" max="13" width="9.140625" style="5" customWidth="1"/>
    <col min="14" max="14" width="10.00390625" style="5" customWidth="1"/>
    <col min="15" max="16384" width="9.140625" style="5" customWidth="1"/>
  </cols>
  <sheetData>
    <row r="2" spans="1:14" ht="18">
      <c r="A2" s="15">
        <f>'HOME PAGE'!$C$6</f>
        <v>1</v>
      </c>
      <c r="B2" s="15">
        <f>'HOME PAGE'!$F$6</f>
        <v>2</v>
      </c>
      <c r="N2" s="45" t="s">
        <v>14</v>
      </c>
    </row>
    <row r="4" spans="1:2" ht="12.75">
      <c r="A4" s="16" t="s">
        <v>12</v>
      </c>
      <c r="B4" s="16" t="s">
        <v>13</v>
      </c>
    </row>
    <row r="5" spans="1:2" ht="18">
      <c r="A5" s="18">
        <v>-7</v>
      </c>
      <c r="B5" s="16">
        <f>$A$2*A5+$B$2</f>
        <v>-5</v>
      </c>
    </row>
    <row r="6" spans="1:2" ht="12.75">
      <c r="A6" s="16">
        <f>A5+0.5</f>
        <v>-6.5</v>
      </c>
      <c r="B6" s="16">
        <f aca="true" t="shared" si="0" ref="B6:B31">$A$2*A6+$B$2</f>
        <v>-4.5</v>
      </c>
    </row>
    <row r="7" spans="1:2" ht="12.75">
      <c r="A7" s="16">
        <f>A6+0.5</f>
        <v>-6</v>
      </c>
      <c r="B7" s="16">
        <f t="shared" si="0"/>
        <v>-4</v>
      </c>
    </row>
    <row r="8" spans="1:2" ht="12.75">
      <c r="A8" s="16">
        <f aca="true" t="shared" si="1" ref="A8:A31">A7+0.5</f>
        <v>-5.5</v>
      </c>
      <c r="B8" s="16">
        <f t="shared" si="0"/>
        <v>-3.5</v>
      </c>
    </row>
    <row r="9" spans="1:2" ht="12.75">
      <c r="A9" s="16">
        <f t="shared" si="1"/>
        <v>-5</v>
      </c>
      <c r="B9" s="16">
        <f t="shared" si="0"/>
        <v>-3</v>
      </c>
    </row>
    <row r="10" spans="1:2" ht="12.75">
      <c r="A10" s="16">
        <f t="shared" si="1"/>
        <v>-4.5</v>
      </c>
      <c r="B10" s="16">
        <f t="shared" si="0"/>
        <v>-2.5</v>
      </c>
    </row>
    <row r="11" spans="1:2" ht="12.75">
      <c r="A11" s="16">
        <f t="shared" si="1"/>
        <v>-4</v>
      </c>
      <c r="B11" s="16">
        <f t="shared" si="0"/>
        <v>-2</v>
      </c>
    </row>
    <row r="12" spans="1:2" ht="12.75">
      <c r="A12" s="16">
        <f t="shared" si="1"/>
        <v>-3.5</v>
      </c>
      <c r="B12" s="16">
        <f t="shared" si="0"/>
        <v>-1.5</v>
      </c>
    </row>
    <row r="13" spans="1:2" ht="12.75">
      <c r="A13" s="16">
        <f t="shared" si="1"/>
        <v>-3</v>
      </c>
      <c r="B13" s="16">
        <f t="shared" si="0"/>
        <v>-1</v>
      </c>
    </row>
    <row r="14" spans="1:2" ht="12.75">
      <c r="A14" s="16">
        <f t="shared" si="1"/>
        <v>-2.5</v>
      </c>
      <c r="B14" s="16">
        <f t="shared" si="0"/>
        <v>-0.5</v>
      </c>
    </row>
    <row r="15" spans="1:2" ht="12.75">
      <c r="A15" s="16">
        <f t="shared" si="1"/>
        <v>-2</v>
      </c>
      <c r="B15" s="16">
        <f t="shared" si="0"/>
        <v>0</v>
      </c>
    </row>
    <row r="16" spans="1:2" ht="12.75">
      <c r="A16" s="16">
        <f t="shared" si="1"/>
        <v>-1.5</v>
      </c>
      <c r="B16" s="16">
        <f t="shared" si="0"/>
        <v>0.5</v>
      </c>
    </row>
    <row r="17" spans="1:2" ht="12.75">
      <c r="A17" s="16">
        <f t="shared" si="1"/>
        <v>-1</v>
      </c>
      <c r="B17" s="16">
        <f t="shared" si="0"/>
        <v>1</v>
      </c>
    </row>
    <row r="18" spans="1:2" ht="12.75">
      <c r="A18" s="16">
        <f t="shared" si="1"/>
        <v>-0.5</v>
      </c>
      <c r="B18" s="16">
        <f t="shared" si="0"/>
        <v>1.5</v>
      </c>
    </row>
    <row r="19" spans="1:2" ht="12.75">
      <c r="A19" s="16">
        <f t="shared" si="1"/>
        <v>0</v>
      </c>
      <c r="B19" s="16">
        <f t="shared" si="0"/>
        <v>2</v>
      </c>
    </row>
    <row r="20" spans="1:2" ht="12.75">
      <c r="A20" s="16">
        <f t="shared" si="1"/>
        <v>0.5</v>
      </c>
      <c r="B20" s="16">
        <f t="shared" si="0"/>
        <v>2.5</v>
      </c>
    </row>
    <row r="21" spans="1:2" ht="12.75">
      <c r="A21" s="16">
        <f t="shared" si="1"/>
        <v>1</v>
      </c>
      <c r="B21" s="16">
        <f t="shared" si="0"/>
        <v>3</v>
      </c>
    </row>
    <row r="22" spans="1:2" ht="12.75">
      <c r="A22" s="16">
        <f t="shared" si="1"/>
        <v>1.5</v>
      </c>
      <c r="B22" s="16">
        <f t="shared" si="0"/>
        <v>3.5</v>
      </c>
    </row>
    <row r="23" spans="1:2" ht="12.75">
      <c r="A23" s="16">
        <f t="shared" si="1"/>
        <v>2</v>
      </c>
      <c r="B23" s="16">
        <f t="shared" si="0"/>
        <v>4</v>
      </c>
    </row>
    <row r="24" spans="1:2" ht="12.75">
      <c r="A24" s="16">
        <f t="shared" si="1"/>
        <v>2.5</v>
      </c>
      <c r="B24" s="16">
        <f t="shared" si="0"/>
        <v>4.5</v>
      </c>
    </row>
    <row r="25" spans="1:2" ht="12.75">
      <c r="A25" s="16">
        <f t="shared" si="1"/>
        <v>3</v>
      </c>
      <c r="B25" s="16">
        <f t="shared" si="0"/>
        <v>5</v>
      </c>
    </row>
    <row r="26" spans="1:9" ht="12.75">
      <c r="A26" s="16">
        <f t="shared" si="1"/>
        <v>3.5</v>
      </c>
      <c r="B26" s="16">
        <f t="shared" si="0"/>
        <v>5.5</v>
      </c>
      <c r="I26" s="17"/>
    </row>
    <row r="27" spans="1:2" ht="12.75">
      <c r="A27" s="16">
        <f t="shared" si="1"/>
        <v>4</v>
      </c>
      <c r="B27" s="16">
        <f t="shared" si="0"/>
        <v>6</v>
      </c>
    </row>
    <row r="28" spans="1:2" ht="12.75">
      <c r="A28" s="16">
        <f t="shared" si="1"/>
        <v>4.5</v>
      </c>
      <c r="B28" s="16">
        <f t="shared" si="0"/>
        <v>6.5</v>
      </c>
    </row>
    <row r="29" spans="1:2" ht="12.75">
      <c r="A29" s="16">
        <f t="shared" si="1"/>
        <v>5</v>
      </c>
      <c r="B29" s="16">
        <f t="shared" si="0"/>
        <v>7</v>
      </c>
    </row>
    <row r="30" spans="1:2" ht="12.75">
      <c r="A30" s="16">
        <f t="shared" si="1"/>
        <v>5.5</v>
      </c>
      <c r="B30" s="16">
        <f t="shared" si="0"/>
        <v>7.5</v>
      </c>
    </row>
    <row r="31" spans="1:2" ht="12.75">
      <c r="A31" s="16">
        <f t="shared" si="1"/>
        <v>6</v>
      </c>
      <c r="B31" s="16">
        <f t="shared" si="0"/>
        <v>8</v>
      </c>
    </row>
  </sheetData>
  <sheetProtection password="D1FA" sheet="1" objects="1" scenarios="1" selectLockedCells="1"/>
  <hyperlinks>
    <hyperlink ref="N2" r:id="rId1" display="INDIETRO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2:N31"/>
  <sheetViews>
    <sheetView workbookViewId="0" topLeftCell="A1">
      <selection activeCell="N2" sqref="N2"/>
    </sheetView>
  </sheetViews>
  <sheetFormatPr defaultColWidth="9.140625" defaultRowHeight="12.75"/>
  <cols>
    <col min="1" max="1" width="9.140625" style="5" customWidth="1"/>
    <col min="2" max="2" width="10.140625" style="5" bestFit="1" customWidth="1"/>
    <col min="3" max="16384" width="9.140625" style="5" customWidth="1"/>
  </cols>
  <sheetData>
    <row r="2" spans="1:14" ht="18">
      <c r="A2" s="15">
        <f>'HOME PAGE'!$C$10</f>
        <v>1</v>
      </c>
      <c r="B2" s="15">
        <f>'HOME PAGE'!$F$10</f>
        <v>-3</v>
      </c>
      <c r="C2" s="15">
        <f>'HOME PAGE'!$I$10</f>
        <v>2</v>
      </c>
      <c r="D2" s="27" t="str">
        <f>'HOME PAGE'!$H$12</f>
        <v> </v>
      </c>
      <c r="N2" s="45" t="s">
        <v>14</v>
      </c>
    </row>
    <row r="4" spans="1:2" ht="12.75">
      <c r="A4" s="16" t="s">
        <v>12</v>
      </c>
      <c r="B4" s="16" t="s">
        <v>13</v>
      </c>
    </row>
    <row r="5" spans="1:2" ht="18">
      <c r="A5" s="18">
        <v>-6</v>
      </c>
      <c r="B5" s="16">
        <f>$A$2*A5^2+$B$2*A5+$C$2</f>
        <v>56</v>
      </c>
    </row>
    <row r="6" spans="1:2" ht="12.75">
      <c r="A6" s="16">
        <f>A5+0.5</f>
        <v>-5.5</v>
      </c>
      <c r="B6" s="16">
        <f aca="true" t="shared" si="0" ref="B6:B31">$A$2*A6^2+$B$2*A6+$C$2</f>
        <v>48.75</v>
      </c>
    </row>
    <row r="7" spans="1:2" ht="12.75">
      <c r="A7" s="16">
        <f>A6+0.5</f>
        <v>-5</v>
      </c>
      <c r="B7" s="16">
        <f t="shared" si="0"/>
        <v>42</v>
      </c>
    </row>
    <row r="8" spans="1:2" ht="12.75">
      <c r="A8" s="16">
        <f aca="true" t="shared" si="1" ref="A8:A31">A7+0.5</f>
        <v>-4.5</v>
      </c>
      <c r="B8" s="16">
        <f t="shared" si="0"/>
        <v>35.75</v>
      </c>
    </row>
    <row r="9" spans="1:2" ht="12.75">
      <c r="A9" s="16">
        <f t="shared" si="1"/>
        <v>-4</v>
      </c>
      <c r="B9" s="16">
        <f t="shared" si="0"/>
        <v>30</v>
      </c>
    </row>
    <row r="10" spans="1:2" ht="12.75">
      <c r="A10" s="16">
        <f t="shared" si="1"/>
        <v>-3.5</v>
      </c>
      <c r="B10" s="16">
        <f t="shared" si="0"/>
        <v>24.75</v>
      </c>
    </row>
    <row r="11" spans="1:2" ht="12.75">
      <c r="A11" s="16">
        <f t="shared" si="1"/>
        <v>-3</v>
      </c>
      <c r="B11" s="16">
        <f t="shared" si="0"/>
        <v>20</v>
      </c>
    </row>
    <row r="12" spans="1:2" ht="12.75">
      <c r="A12" s="16">
        <f t="shared" si="1"/>
        <v>-2.5</v>
      </c>
      <c r="B12" s="16">
        <f t="shared" si="0"/>
        <v>15.75</v>
      </c>
    </row>
    <row r="13" spans="1:2" ht="12.75">
      <c r="A13" s="16">
        <f t="shared" si="1"/>
        <v>-2</v>
      </c>
      <c r="B13" s="16">
        <f t="shared" si="0"/>
        <v>12</v>
      </c>
    </row>
    <row r="14" spans="1:2" ht="12.75">
      <c r="A14" s="16">
        <f t="shared" si="1"/>
        <v>-1.5</v>
      </c>
      <c r="B14" s="16">
        <f t="shared" si="0"/>
        <v>8.75</v>
      </c>
    </row>
    <row r="15" spans="1:2" ht="12.75">
      <c r="A15" s="16">
        <f t="shared" si="1"/>
        <v>-1</v>
      </c>
      <c r="B15" s="16">
        <f t="shared" si="0"/>
        <v>6</v>
      </c>
    </row>
    <row r="16" spans="1:2" ht="12.75">
      <c r="A16" s="16">
        <f t="shared" si="1"/>
        <v>-0.5</v>
      </c>
      <c r="B16" s="16">
        <f t="shared" si="0"/>
        <v>3.75</v>
      </c>
    </row>
    <row r="17" spans="1:2" ht="12.75">
      <c r="A17" s="16">
        <f t="shared" si="1"/>
        <v>0</v>
      </c>
      <c r="B17" s="16">
        <f t="shared" si="0"/>
        <v>2</v>
      </c>
    </row>
    <row r="18" spans="1:2" ht="12.75">
      <c r="A18" s="16">
        <f t="shared" si="1"/>
        <v>0.5</v>
      </c>
      <c r="B18" s="16">
        <f t="shared" si="0"/>
        <v>0.75</v>
      </c>
    </row>
    <row r="19" spans="1:2" ht="12.75">
      <c r="A19" s="16">
        <f t="shared" si="1"/>
        <v>1</v>
      </c>
      <c r="B19" s="16">
        <f t="shared" si="0"/>
        <v>0</v>
      </c>
    </row>
    <row r="20" spans="1:2" ht="12.75">
      <c r="A20" s="16">
        <f t="shared" si="1"/>
        <v>1.5</v>
      </c>
      <c r="B20" s="16">
        <f t="shared" si="0"/>
        <v>-0.25</v>
      </c>
    </row>
    <row r="21" spans="1:2" ht="12.75">
      <c r="A21" s="16">
        <f t="shared" si="1"/>
        <v>2</v>
      </c>
      <c r="B21" s="16">
        <f t="shared" si="0"/>
        <v>0</v>
      </c>
    </row>
    <row r="22" spans="1:2" ht="12.75">
      <c r="A22" s="16">
        <f t="shared" si="1"/>
        <v>2.5</v>
      </c>
      <c r="B22" s="16">
        <f t="shared" si="0"/>
        <v>0.75</v>
      </c>
    </row>
    <row r="23" spans="1:2" ht="12.75">
      <c r="A23" s="16">
        <f t="shared" si="1"/>
        <v>3</v>
      </c>
      <c r="B23" s="16">
        <f t="shared" si="0"/>
        <v>2</v>
      </c>
    </row>
    <row r="24" spans="1:2" ht="12.75">
      <c r="A24" s="16">
        <f t="shared" si="1"/>
        <v>3.5</v>
      </c>
      <c r="B24" s="16">
        <f t="shared" si="0"/>
        <v>3.75</v>
      </c>
    </row>
    <row r="25" spans="1:2" ht="12.75">
      <c r="A25" s="16">
        <f t="shared" si="1"/>
        <v>4</v>
      </c>
      <c r="B25" s="16">
        <f t="shared" si="0"/>
        <v>6</v>
      </c>
    </row>
    <row r="26" spans="1:2" ht="12.75">
      <c r="A26" s="16">
        <f t="shared" si="1"/>
        <v>4.5</v>
      </c>
      <c r="B26" s="16">
        <f t="shared" si="0"/>
        <v>8.75</v>
      </c>
    </row>
    <row r="27" spans="1:2" ht="12.75">
      <c r="A27" s="16">
        <f t="shared" si="1"/>
        <v>5</v>
      </c>
      <c r="B27" s="16">
        <f t="shared" si="0"/>
        <v>12</v>
      </c>
    </row>
    <row r="28" spans="1:2" ht="12.75">
      <c r="A28" s="16">
        <f t="shared" si="1"/>
        <v>5.5</v>
      </c>
      <c r="B28" s="16">
        <f t="shared" si="0"/>
        <v>15.75</v>
      </c>
    </row>
    <row r="29" spans="1:2" ht="12.75">
      <c r="A29" s="16">
        <f t="shared" si="1"/>
        <v>6</v>
      </c>
      <c r="B29" s="16">
        <f t="shared" si="0"/>
        <v>20</v>
      </c>
    </row>
    <row r="30" spans="1:2" ht="12.75">
      <c r="A30" s="16">
        <f t="shared" si="1"/>
        <v>6.5</v>
      </c>
      <c r="B30" s="16">
        <f t="shared" si="0"/>
        <v>24.75</v>
      </c>
    </row>
    <row r="31" spans="1:2" ht="12.75">
      <c r="A31" s="16">
        <f t="shared" si="1"/>
        <v>7</v>
      </c>
      <c r="B31" s="16">
        <f t="shared" si="0"/>
        <v>30</v>
      </c>
    </row>
  </sheetData>
  <sheetProtection password="D1FA" sheet="1" objects="1" scenarios="1" selectLockedCells="1"/>
  <hyperlinks>
    <hyperlink ref="N2" r:id="rId1" display="INDIETRO"/>
  </hyperlinks>
  <printOptions/>
  <pageMargins left="0.75" right="0.75" top="1" bottom="1" header="0.5" footer="0.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N31"/>
  <sheetViews>
    <sheetView tabSelected="1" workbookViewId="0" topLeftCell="A1">
      <selection activeCell="N2" sqref="N2"/>
    </sheetView>
  </sheetViews>
  <sheetFormatPr defaultColWidth="9.140625" defaultRowHeight="12.75"/>
  <cols>
    <col min="1" max="1" width="9.140625" style="5" customWidth="1"/>
    <col min="2" max="2" width="10.140625" style="5" bestFit="1" customWidth="1"/>
    <col min="3" max="16384" width="9.140625" style="5" customWidth="1"/>
  </cols>
  <sheetData>
    <row r="2" spans="1:14" ht="18">
      <c r="A2" s="15">
        <f>'HOME PAGE'!$C$14</f>
        <v>1</v>
      </c>
      <c r="B2" s="15">
        <f>'HOME PAGE'!$F$14</f>
        <v>-3</v>
      </c>
      <c r="C2" s="15">
        <f>'HOME PAGE'!$I$14</f>
        <v>0</v>
      </c>
      <c r="D2" s="15">
        <f>'HOME PAGE'!$L$14</f>
        <v>0</v>
      </c>
      <c r="E2" s="27" t="str">
        <f>'HOME PAGE'!$H$16</f>
        <v> </v>
      </c>
      <c r="N2" s="45" t="s">
        <v>14</v>
      </c>
    </row>
    <row r="4" spans="1:2" ht="12.75">
      <c r="A4" s="16" t="s">
        <v>12</v>
      </c>
      <c r="B4" s="16" t="s">
        <v>13</v>
      </c>
    </row>
    <row r="5" spans="1:2" ht="18">
      <c r="A5" s="18">
        <v>-6</v>
      </c>
      <c r="B5" s="16">
        <f>$A$2*A5^3+$B$2*A5^2+$C$2*A5+$D$2</f>
        <v>-324</v>
      </c>
    </row>
    <row r="6" spans="1:2" ht="12.75">
      <c r="A6" s="16">
        <f>A5+0.5</f>
        <v>-5.5</v>
      </c>
      <c r="B6" s="16">
        <f aca="true" t="shared" si="0" ref="B6:B31">$A$2*A6^3+$B$2*A6^2+$C$2*A6+$D$2</f>
        <v>-257.125</v>
      </c>
    </row>
    <row r="7" spans="1:2" ht="12.75">
      <c r="A7" s="16">
        <f aca="true" t="shared" si="1" ref="A7:A31">A6+0.5</f>
        <v>-5</v>
      </c>
      <c r="B7" s="16">
        <f t="shared" si="0"/>
        <v>-200</v>
      </c>
    </row>
    <row r="8" spans="1:2" ht="12.75">
      <c r="A8" s="16">
        <f t="shared" si="1"/>
        <v>-4.5</v>
      </c>
      <c r="B8" s="16">
        <f t="shared" si="0"/>
        <v>-151.875</v>
      </c>
    </row>
    <row r="9" spans="1:2" ht="12.75">
      <c r="A9" s="16">
        <f t="shared" si="1"/>
        <v>-4</v>
      </c>
      <c r="B9" s="16">
        <f t="shared" si="0"/>
        <v>-112</v>
      </c>
    </row>
    <row r="10" spans="1:2" ht="12.75">
      <c r="A10" s="16">
        <f t="shared" si="1"/>
        <v>-3.5</v>
      </c>
      <c r="B10" s="16">
        <f t="shared" si="0"/>
        <v>-79.625</v>
      </c>
    </row>
    <row r="11" spans="1:2" ht="12.75">
      <c r="A11" s="16">
        <f t="shared" si="1"/>
        <v>-3</v>
      </c>
      <c r="B11" s="16">
        <f t="shared" si="0"/>
        <v>-54</v>
      </c>
    </row>
    <row r="12" spans="1:2" ht="12.75">
      <c r="A12" s="16">
        <f t="shared" si="1"/>
        <v>-2.5</v>
      </c>
      <c r="B12" s="16">
        <f t="shared" si="0"/>
        <v>-34.375</v>
      </c>
    </row>
    <row r="13" spans="1:2" ht="12.75">
      <c r="A13" s="16">
        <f t="shared" si="1"/>
        <v>-2</v>
      </c>
      <c r="B13" s="16">
        <f t="shared" si="0"/>
        <v>-20</v>
      </c>
    </row>
    <row r="14" spans="1:2" ht="12.75">
      <c r="A14" s="16">
        <f t="shared" si="1"/>
        <v>-1.5</v>
      </c>
      <c r="B14" s="16">
        <f t="shared" si="0"/>
        <v>-10.125</v>
      </c>
    </row>
    <row r="15" spans="1:2" ht="12.75">
      <c r="A15" s="16">
        <f t="shared" si="1"/>
        <v>-1</v>
      </c>
      <c r="B15" s="16">
        <f t="shared" si="0"/>
        <v>-4</v>
      </c>
    </row>
    <row r="16" spans="1:2" ht="12.75">
      <c r="A16" s="16">
        <f t="shared" si="1"/>
        <v>-0.5</v>
      </c>
      <c r="B16" s="16">
        <f t="shared" si="0"/>
        <v>-0.875</v>
      </c>
    </row>
    <row r="17" spans="1:2" ht="12.75">
      <c r="A17" s="16">
        <f t="shared" si="1"/>
        <v>0</v>
      </c>
      <c r="B17" s="16">
        <f t="shared" si="0"/>
        <v>0</v>
      </c>
    </row>
    <row r="18" spans="1:2" ht="12.75">
      <c r="A18" s="16">
        <f t="shared" si="1"/>
        <v>0.5</v>
      </c>
      <c r="B18" s="16">
        <f t="shared" si="0"/>
        <v>-0.625</v>
      </c>
    </row>
    <row r="19" spans="1:2" ht="12.75">
      <c r="A19" s="16">
        <f t="shared" si="1"/>
        <v>1</v>
      </c>
      <c r="B19" s="16">
        <f t="shared" si="0"/>
        <v>-2</v>
      </c>
    </row>
    <row r="20" spans="1:2" ht="12.75">
      <c r="A20" s="16">
        <f t="shared" si="1"/>
        <v>1.5</v>
      </c>
      <c r="B20" s="16">
        <f t="shared" si="0"/>
        <v>-3.375</v>
      </c>
    </row>
    <row r="21" spans="1:2" ht="12.75">
      <c r="A21" s="16">
        <f t="shared" si="1"/>
        <v>2</v>
      </c>
      <c r="B21" s="16">
        <f t="shared" si="0"/>
        <v>-4</v>
      </c>
    </row>
    <row r="22" spans="1:2" ht="12.75">
      <c r="A22" s="16">
        <f t="shared" si="1"/>
        <v>2.5</v>
      </c>
      <c r="B22" s="16">
        <f t="shared" si="0"/>
        <v>-3.125</v>
      </c>
    </row>
    <row r="23" spans="1:2" ht="12.75">
      <c r="A23" s="16">
        <f t="shared" si="1"/>
        <v>3</v>
      </c>
      <c r="B23" s="16">
        <f t="shared" si="0"/>
        <v>0</v>
      </c>
    </row>
    <row r="24" spans="1:2" ht="12.75">
      <c r="A24" s="16">
        <f t="shared" si="1"/>
        <v>3.5</v>
      </c>
      <c r="B24" s="16">
        <f t="shared" si="0"/>
        <v>6.125</v>
      </c>
    </row>
    <row r="25" spans="1:2" ht="12.75">
      <c r="A25" s="16">
        <f t="shared" si="1"/>
        <v>4</v>
      </c>
      <c r="B25" s="16">
        <f t="shared" si="0"/>
        <v>16</v>
      </c>
    </row>
    <row r="26" spans="1:2" ht="12.75">
      <c r="A26" s="16">
        <f t="shared" si="1"/>
        <v>4.5</v>
      </c>
      <c r="B26" s="16">
        <f t="shared" si="0"/>
        <v>30.375</v>
      </c>
    </row>
    <row r="27" spans="1:2" ht="12.75">
      <c r="A27" s="16">
        <f t="shared" si="1"/>
        <v>5</v>
      </c>
      <c r="B27" s="16">
        <f t="shared" si="0"/>
        <v>50</v>
      </c>
    </row>
    <row r="28" spans="1:2" ht="12.75">
      <c r="A28" s="16">
        <f t="shared" si="1"/>
        <v>5.5</v>
      </c>
      <c r="B28" s="16">
        <f t="shared" si="0"/>
        <v>75.625</v>
      </c>
    </row>
    <row r="29" spans="1:2" ht="12.75">
      <c r="A29" s="16">
        <f t="shared" si="1"/>
        <v>6</v>
      </c>
      <c r="B29" s="16">
        <f t="shared" si="0"/>
        <v>108</v>
      </c>
    </row>
    <row r="30" spans="1:2" ht="12.75">
      <c r="A30" s="16">
        <f t="shared" si="1"/>
        <v>6.5</v>
      </c>
      <c r="B30" s="16">
        <f t="shared" si="0"/>
        <v>147.875</v>
      </c>
    </row>
    <row r="31" spans="1:2" ht="12.75">
      <c r="A31" s="16">
        <f t="shared" si="1"/>
        <v>7</v>
      </c>
      <c r="B31" s="16">
        <f t="shared" si="0"/>
        <v>196</v>
      </c>
    </row>
  </sheetData>
  <sheetProtection password="D1FA" sheet="1" objects="1" scenarios="1" selectLockedCells="1"/>
  <hyperlinks>
    <hyperlink ref="N2" r:id="rId1" display="INDIETRO"/>
  </hyperlinks>
  <printOptions/>
  <pageMargins left="1.1811023622047245" right="0.7874015748031497" top="0.984251968503937" bottom="0.984251968503937" header="0.5118110236220472" footer="0.5118110236220472"/>
  <pageSetup fitToHeight="1" fitToWidth="1" orientation="landscape" pageOrder="overThenDown" paperSize="9" r:id="rId3"/>
  <headerFooter alignWithMargins="0">
    <oddHeader>&amp;C&amp;"Arial,Grassetto"&amp;14Grafico: y=x^3-3x</oddHeader>
    <oddFooter>&amp;L&amp;"Kunstler Script,Normale"&amp;14Prof. Mauro La Barbera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2:N31"/>
  <sheetViews>
    <sheetView workbookViewId="0" topLeftCell="A1">
      <selection activeCell="N2" sqref="N2"/>
    </sheetView>
  </sheetViews>
  <sheetFormatPr defaultColWidth="9.140625" defaultRowHeight="12.75"/>
  <cols>
    <col min="1" max="1" width="9.140625" style="5" customWidth="1"/>
    <col min="2" max="2" width="10.140625" style="5" bestFit="1" customWidth="1"/>
    <col min="3" max="16384" width="9.140625" style="5" customWidth="1"/>
  </cols>
  <sheetData>
    <row r="1" ht="12.75"/>
    <row r="2" spans="1:14" ht="18">
      <c r="A2" s="15">
        <f>'HOME PAGE'!$C$18</f>
        <v>-2</v>
      </c>
      <c r="B2" s="15">
        <f>'HOME PAGE'!$F$18</f>
        <v>0</v>
      </c>
      <c r="C2" s="15">
        <f>'HOME PAGE'!$I$18</f>
        <v>4</v>
      </c>
      <c r="D2" s="15">
        <f>'HOME PAGE'!$L$18</f>
        <v>0</v>
      </c>
      <c r="E2" s="15">
        <f>'HOME PAGE'!$O$18</f>
        <v>0</v>
      </c>
      <c r="F2" s="27" t="str">
        <f>'HOME PAGE'!$H$20</f>
        <v> </v>
      </c>
      <c r="N2" s="45" t="s">
        <v>14</v>
      </c>
    </row>
    <row r="3" ht="12.75"/>
    <row r="4" spans="1:2" ht="12.75">
      <c r="A4" s="16" t="s">
        <v>12</v>
      </c>
      <c r="B4" s="16" t="s">
        <v>13</v>
      </c>
    </row>
    <row r="5" spans="1:2" ht="18">
      <c r="A5" s="18">
        <v>-5</v>
      </c>
      <c r="B5" s="19">
        <f>$A$2*A5^4+$B$2*A5^3+$C$2*A5^2+$D$2*A5+$E$2</f>
        <v>-1150</v>
      </c>
    </row>
    <row r="6" spans="1:2" ht="12.75">
      <c r="A6" s="16">
        <f>A5+0.5</f>
        <v>-4.5</v>
      </c>
      <c r="B6" s="19">
        <f aca="true" t="shared" si="0" ref="B6:B31">$A$2*A6^4+$B$2*A6^3+$C$2*A6^2+$D$2*A6+$E$2</f>
        <v>-739.125</v>
      </c>
    </row>
    <row r="7" spans="1:2" ht="12.75">
      <c r="A7" s="16">
        <f aca="true" t="shared" si="1" ref="A7:A31">A6+0.5</f>
        <v>-4</v>
      </c>
      <c r="B7" s="19">
        <f t="shared" si="0"/>
        <v>-448</v>
      </c>
    </row>
    <row r="8" spans="1:2" ht="12.75">
      <c r="A8" s="16">
        <f t="shared" si="1"/>
        <v>-3.5</v>
      </c>
      <c r="B8" s="19">
        <f t="shared" si="0"/>
        <v>-251.125</v>
      </c>
    </row>
    <row r="9" spans="1:2" ht="12.75">
      <c r="A9" s="16">
        <f t="shared" si="1"/>
        <v>-3</v>
      </c>
      <c r="B9" s="19">
        <f t="shared" si="0"/>
        <v>-126</v>
      </c>
    </row>
    <row r="10" spans="1:2" ht="12.75">
      <c r="A10" s="16">
        <f t="shared" si="1"/>
        <v>-2.5</v>
      </c>
      <c r="B10" s="19">
        <f t="shared" si="0"/>
        <v>-53.125</v>
      </c>
    </row>
    <row r="11" spans="1:2" ht="12.75">
      <c r="A11" s="16">
        <f t="shared" si="1"/>
        <v>-2</v>
      </c>
      <c r="B11" s="19">
        <f t="shared" si="0"/>
        <v>-16</v>
      </c>
    </row>
    <row r="12" spans="1:2" ht="12.75">
      <c r="A12" s="16">
        <f t="shared" si="1"/>
        <v>-1.5</v>
      </c>
      <c r="B12" s="19">
        <f t="shared" si="0"/>
        <v>-1.125</v>
      </c>
    </row>
    <row r="13" spans="1:2" ht="12.75">
      <c r="A13" s="16">
        <f t="shared" si="1"/>
        <v>-1</v>
      </c>
      <c r="B13" s="19">
        <f t="shared" si="0"/>
        <v>2</v>
      </c>
    </row>
    <row r="14" spans="1:2" ht="12.75">
      <c r="A14" s="16">
        <f t="shared" si="1"/>
        <v>-0.5</v>
      </c>
      <c r="B14" s="19">
        <f t="shared" si="0"/>
        <v>0.875</v>
      </c>
    </row>
    <row r="15" spans="1:2" ht="12.75">
      <c r="A15" s="16">
        <f t="shared" si="1"/>
        <v>0</v>
      </c>
      <c r="B15" s="19">
        <f t="shared" si="0"/>
        <v>0</v>
      </c>
    </row>
    <row r="16" spans="1:2" ht="12.75">
      <c r="A16" s="16">
        <f t="shared" si="1"/>
        <v>0.5</v>
      </c>
      <c r="B16" s="19">
        <f t="shared" si="0"/>
        <v>0.875</v>
      </c>
    </row>
    <row r="17" spans="1:2" ht="12.75">
      <c r="A17" s="16">
        <f t="shared" si="1"/>
        <v>1</v>
      </c>
      <c r="B17" s="19">
        <f t="shared" si="0"/>
        <v>2</v>
      </c>
    </row>
    <row r="18" spans="1:2" ht="12.75">
      <c r="A18" s="16">
        <f t="shared" si="1"/>
        <v>1.5</v>
      </c>
      <c r="B18" s="19">
        <f t="shared" si="0"/>
        <v>-1.125</v>
      </c>
    </row>
    <row r="19" spans="1:2" ht="12.75">
      <c r="A19" s="16">
        <f t="shared" si="1"/>
        <v>2</v>
      </c>
      <c r="B19" s="19">
        <f t="shared" si="0"/>
        <v>-16</v>
      </c>
    </row>
    <row r="20" spans="1:2" ht="12.75">
      <c r="A20" s="16">
        <f t="shared" si="1"/>
        <v>2.5</v>
      </c>
      <c r="B20" s="19">
        <f t="shared" si="0"/>
        <v>-53.125</v>
      </c>
    </row>
    <row r="21" spans="1:2" ht="12.75">
      <c r="A21" s="16">
        <f t="shared" si="1"/>
        <v>3</v>
      </c>
      <c r="B21" s="19">
        <f t="shared" si="0"/>
        <v>-126</v>
      </c>
    </row>
    <row r="22" spans="1:2" ht="12.75">
      <c r="A22" s="16">
        <f t="shared" si="1"/>
        <v>3.5</v>
      </c>
      <c r="B22" s="19">
        <f t="shared" si="0"/>
        <v>-251.125</v>
      </c>
    </row>
    <row r="23" spans="1:2" ht="12.75">
      <c r="A23" s="16">
        <f t="shared" si="1"/>
        <v>4</v>
      </c>
      <c r="B23" s="19">
        <f t="shared" si="0"/>
        <v>-448</v>
      </c>
    </row>
    <row r="24" spans="1:2" ht="12.75">
      <c r="A24" s="16">
        <f t="shared" si="1"/>
        <v>4.5</v>
      </c>
      <c r="B24" s="19">
        <f t="shared" si="0"/>
        <v>-739.125</v>
      </c>
    </row>
    <row r="25" spans="1:2" ht="12.75">
      <c r="A25" s="16">
        <f t="shared" si="1"/>
        <v>5</v>
      </c>
      <c r="B25" s="19">
        <f t="shared" si="0"/>
        <v>-1150</v>
      </c>
    </row>
    <row r="26" spans="1:2" ht="12.75">
      <c r="A26" s="16">
        <f t="shared" si="1"/>
        <v>5.5</v>
      </c>
      <c r="B26" s="19">
        <f t="shared" si="0"/>
        <v>-1709.125</v>
      </c>
    </row>
    <row r="27" spans="1:2" ht="12.75">
      <c r="A27" s="16">
        <f t="shared" si="1"/>
        <v>6</v>
      </c>
      <c r="B27" s="19">
        <f t="shared" si="0"/>
        <v>-2448</v>
      </c>
    </row>
    <row r="28" spans="1:2" ht="12.75">
      <c r="A28" s="16">
        <f t="shared" si="1"/>
        <v>6.5</v>
      </c>
      <c r="B28" s="19">
        <f t="shared" si="0"/>
        <v>-3401.125</v>
      </c>
    </row>
    <row r="29" spans="1:2" ht="12.75">
      <c r="A29" s="16">
        <f t="shared" si="1"/>
        <v>7</v>
      </c>
      <c r="B29" s="19">
        <f t="shared" si="0"/>
        <v>-4606</v>
      </c>
    </row>
    <row r="30" spans="1:2" ht="12.75">
      <c r="A30" s="16">
        <f t="shared" si="1"/>
        <v>7.5</v>
      </c>
      <c r="B30" s="19">
        <f t="shared" si="0"/>
        <v>-6103.125</v>
      </c>
    </row>
    <row r="31" spans="1:2" ht="12.75">
      <c r="A31" s="16">
        <f t="shared" si="1"/>
        <v>8</v>
      </c>
      <c r="B31" s="19">
        <f t="shared" si="0"/>
        <v>-7936</v>
      </c>
    </row>
  </sheetData>
  <sheetProtection password="D63A" sheet="1" objects="1" scenarios="1" selectLockedCells="1"/>
  <hyperlinks>
    <hyperlink ref="N2" r:id="rId1" display="INDIETRO"/>
  </hyperlinks>
  <printOptions/>
  <pageMargins left="0.75" right="0.75" top="1" bottom="1" header="0.5" footer="0.5"/>
  <pageSetup orientation="portrait" paperSize="9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2:N60"/>
  <sheetViews>
    <sheetView workbookViewId="0" topLeftCell="A1">
      <selection activeCell="N2" sqref="N2"/>
    </sheetView>
  </sheetViews>
  <sheetFormatPr defaultColWidth="9.140625" defaultRowHeight="12.75"/>
  <cols>
    <col min="1" max="16384" width="9.140625" style="46" customWidth="1"/>
  </cols>
  <sheetData>
    <row r="2" spans="1:14" ht="18">
      <c r="A2" s="53">
        <f>'HOME PAGE'!$C$22</f>
        <v>2</v>
      </c>
      <c r="B2" s="53">
        <f>'HOME PAGE'!$F$22</f>
        <v>9</v>
      </c>
      <c r="C2" s="54">
        <f>'HOME PAGE'!$C$23</f>
        <v>1</v>
      </c>
      <c r="D2" s="53">
        <f>'HOME PAGE'!$F$23</f>
        <v>-3</v>
      </c>
      <c r="E2" s="55" t="str">
        <f>'HOME PAGE'!$H$23</f>
        <v> </v>
      </c>
      <c r="K2" s="59"/>
      <c r="L2" s="59"/>
      <c r="N2" s="45" t="s">
        <v>14</v>
      </c>
    </row>
    <row r="3" spans="5:12" ht="18">
      <c r="E3" s="5"/>
      <c r="F3" s="58" t="s">
        <v>16</v>
      </c>
      <c r="G3" s="58"/>
      <c r="H3" s="58"/>
      <c r="I3" s="38" t="s">
        <v>3</v>
      </c>
      <c r="J3" s="38" t="s">
        <v>2</v>
      </c>
      <c r="K3" s="38">
        <f>IF(C2&lt;&gt;0,-D2/C2," ")</f>
        <v>3</v>
      </c>
      <c r="L3" s="5"/>
    </row>
    <row r="4" spans="1:12" ht="18">
      <c r="A4" s="56" t="s">
        <v>12</v>
      </c>
      <c r="B4" s="56" t="s">
        <v>13</v>
      </c>
      <c r="C4" s="56" t="s">
        <v>12</v>
      </c>
      <c r="D4" s="56" t="s">
        <v>13</v>
      </c>
      <c r="E4" s="5"/>
      <c r="F4" s="58" t="s">
        <v>17</v>
      </c>
      <c r="G4" s="5"/>
      <c r="H4" s="5"/>
      <c r="I4" s="38" t="s">
        <v>13</v>
      </c>
      <c r="J4" s="38" t="s">
        <v>2</v>
      </c>
      <c r="K4" s="38">
        <f>IF(C2&lt;&gt;0,A2/C2," ")</f>
        <v>2</v>
      </c>
      <c r="L4" s="5"/>
    </row>
    <row r="5" spans="1:4" ht="18">
      <c r="A5" s="18">
        <v>-20</v>
      </c>
      <c r="B5" s="16">
        <f>IF((A5&lt;-$D$2/$C$2),ROUND(($A$2*A5+$B$2)/($C$2*A5+$D$2),2)," ")</f>
        <v>1.35</v>
      </c>
      <c r="C5" s="57">
        <f>$K$3+0.5</f>
        <v>3.5</v>
      </c>
      <c r="D5" s="16">
        <f>IF((C5&gt;-$D$2/$C$2),ROUND(($A$2*C5+$B$2)/($C$2*C5+$D$2),2)," ")</f>
        <v>32</v>
      </c>
    </row>
    <row r="6" spans="1:4" ht="12.75">
      <c r="A6" s="16">
        <f>IF((A5&lt;-$D$2/$C$2),A5+0.5," ")</f>
        <v>-19.5</v>
      </c>
      <c r="B6" s="16">
        <f aca="true" t="shared" si="0" ref="B6:B60">IF((A6&lt;-$D$2/$C$2),ROUND(($A$2*A6+$B$2)/($C$2*A6+$D$2),2)," ")</f>
        <v>1.33</v>
      </c>
      <c r="C6" s="16">
        <f>C5+0.5</f>
        <v>4</v>
      </c>
      <c r="D6" s="16">
        <f aca="true" t="shared" si="1" ref="D6:D60">IF((C6&gt;-$D$2/$C$2),ROUND(($A$2*C6+$B$2)/($C$2*C6+$D$2),2)," ")</f>
        <v>17</v>
      </c>
    </row>
    <row r="7" spans="1:4" ht="12.75">
      <c r="A7" s="16">
        <f aca="true" t="shared" si="2" ref="A7:A60">IF((A6&lt;-$D$2/$C$2),A6+0.5," ")</f>
        <v>-19</v>
      </c>
      <c r="B7" s="16">
        <f t="shared" si="0"/>
        <v>1.32</v>
      </c>
      <c r="C7" s="16">
        <f aca="true" t="shared" si="3" ref="C7:C60">C6+0.5</f>
        <v>4.5</v>
      </c>
      <c r="D7" s="16">
        <f t="shared" si="1"/>
        <v>12</v>
      </c>
    </row>
    <row r="8" spans="1:4" ht="12.75">
      <c r="A8" s="16">
        <f t="shared" si="2"/>
        <v>-18.5</v>
      </c>
      <c r="B8" s="16">
        <f t="shared" si="0"/>
        <v>1.3</v>
      </c>
      <c r="C8" s="16">
        <f t="shared" si="3"/>
        <v>5</v>
      </c>
      <c r="D8" s="16">
        <f t="shared" si="1"/>
        <v>9.5</v>
      </c>
    </row>
    <row r="9" spans="1:4" ht="12.75">
      <c r="A9" s="16">
        <f t="shared" si="2"/>
        <v>-18</v>
      </c>
      <c r="B9" s="16">
        <f t="shared" si="0"/>
        <v>1.29</v>
      </c>
      <c r="C9" s="16">
        <f t="shared" si="3"/>
        <v>5.5</v>
      </c>
      <c r="D9" s="16">
        <f t="shared" si="1"/>
        <v>8</v>
      </c>
    </row>
    <row r="10" spans="1:4" ht="12.75">
      <c r="A10" s="16">
        <f t="shared" si="2"/>
        <v>-17.5</v>
      </c>
      <c r="B10" s="16">
        <f t="shared" si="0"/>
        <v>1.27</v>
      </c>
      <c r="C10" s="16">
        <f t="shared" si="3"/>
        <v>6</v>
      </c>
      <c r="D10" s="16">
        <f t="shared" si="1"/>
        <v>7</v>
      </c>
    </row>
    <row r="11" spans="1:4" ht="12.75">
      <c r="A11" s="16">
        <f t="shared" si="2"/>
        <v>-17</v>
      </c>
      <c r="B11" s="16">
        <f t="shared" si="0"/>
        <v>1.25</v>
      </c>
      <c r="C11" s="16">
        <f t="shared" si="3"/>
        <v>6.5</v>
      </c>
      <c r="D11" s="16">
        <f t="shared" si="1"/>
        <v>6.29</v>
      </c>
    </row>
    <row r="12" spans="1:4" ht="12.75">
      <c r="A12" s="16">
        <f t="shared" si="2"/>
        <v>-16.5</v>
      </c>
      <c r="B12" s="16">
        <f t="shared" si="0"/>
        <v>1.23</v>
      </c>
      <c r="C12" s="16">
        <f t="shared" si="3"/>
        <v>7</v>
      </c>
      <c r="D12" s="16">
        <f t="shared" si="1"/>
        <v>5.75</v>
      </c>
    </row>
    <row r="13" spans="1:4" ht="12.75">
      <c r="A13" s="16">
        <f t="shared" si="2"/>
        <v>-16</v>
      </c>
      <c r="B13" s="16">
        <f t="shared" si="0"/>
        <v>1.21</v>
      </c>
      <c r="C13" s="16">
        <f t="shared" si="3"/>
        <v>7.5</v>
      </c>
      <c r="D13" s="16">
        <f t="shared" si="1"/>
        <v>5.33</v>
      </c>
    </row>
    <row r="14" spans="1:4" ht="12.75">
      <c r="A14" s="16">
        <f t="shared" si="2"/>
        <v>-15.5</v>
      </c>
      <c r="B14" s="16">
        <f t="shared" si="0"/>
        <v>1.19</v>
      </c>
      <c r="C14" s="16">
        <f t="shared" si="3"/>
        <v>8</v>
      </c>
      <c r="D14" s="16">
        <f t="shared" si="1"/>
        <v>5</v>
      </c>
    </row>
    <row r="15" spans="1:4" ht="12.75">
      <c r="A15" s="16">
        <f t="shared" si="2"/>
        <v>-15</v>
      </c>
      <c r="B15" s="16">
        <f t="shared" si="0"/>
        <v>1.17</v>
      </c>
      <c r="C15" s="16">
        <f t="shared" si="3"/>
        <v>8.5</v>
      </c>
      <c r="D15" s="16">
        <f t="shared" si="1"/>
        <v>4.73</v>
      </c>
    </row>
    <row r="16" spans="1:4" ht="12.75">
      <c r="A16" s="16">
        <f t="shared" si="2"/>
        <v>-14.5</v>
      </c>
      <c r="B16" s="16">
        <f t="shared" si="0"/>
        <v>1.14</v>
      </c>
      <c r="C16" s="16">
        <f t="shared" si="3"/>
        <v>9</v>
      </c>
      <c r="D16" s="16">
        <f t="shared" si="1"/>
        <v>4.5</v>
      </c>
    </row>
    <row r="17" spans="1:4" ht="12.75">
      <c r="A17" s="16">
        <f t="shared" si="2"/>
        <v>-14</v>
      </c>
      <c r="B17" s="16">
        <f t="shared" si="0"/>
        <v>1.12</v>
      </c>
      <c r="C17" s="16">
        <f t="shared" si="3"/>
        <v>9.5</v>
      </c>
      <c r="D17" s="16">
        <f t="shared" si="1"/>
        <v>4.31</v>
      </c>
    </row>
    <row r="18" spans="1:4" ht="12.75">
      <c r="A18" s="16">
        <f t="shared" si="2"/>
        <v>-13.5</v>
      </c>
      <c r="B18" s="16">
        <f t="shared" si="0"/>
        <v>1.09</v>
      </c>
      <c r="C18" s="16">
        <f t="shared" si="3"/>
        <v>10</v>
      </c>
      <c r="D18" s="16">
        <f t="shared" si="1"/>
        <v>4.14</v>
      </c>
    </row>
    <row r="19" spans="1:4" ht="12.75">
      <c r="A19" s="16">
        <f t="shared" si="2"/>
        <v>-13</v>
      </c>
      <c r="B19" s="16">
        <f t="shared" si="0"/>
        <v>1.06</v>
      </c>
      <c r="C19" s="16">
        <f t="shared" si="3"/>
        <v>10.5</v>
      </c>
      <c r="D19" s="16">
        <f t="shared" si="1"/>
        <v>4</v>
      </c>
    </row>
    <row r="20" spans="1:4" ht="12.75">
      <c r="A20" s="16">
        <f t="shared" si="2"/>
        <v>-12.5</v>
      </c>
      <c r="B20" s="16">
        <f t="shared" si="0"/>
        <v>1.03</v>
      </c>
      <c r="C20" s="16">
        <f t="shared" si="3"/>
        <v>11</v>
      </c>
      <c r="D20" s="16">
        <f t="shared" si="1"/>
        <v>3.88</v>
      </c>
    </row>
    <row r="21" spans="1:4" ht="12.75">
      <c r="A21" s="16">
        <f t="shared" si="2"/>
        <v>-12</v>
      </c>
      <c r="B21" s="16">
        <f t="shared" si="0"/>
        <v>1</v>
      </c>
      <c r="C21" s="16">
        <f t="shared" si="3"/>
        <v>11.5</v>
      </c>
      <c r="D21" s="16">
        <f t="shared" si="1"/>
        <v>3.76</v>
      </c>
    </row>
    <row r="22" spans="1:4" ht="12.75">
      <c r="A22" s="16">
        <f t="shared" si="2"/>
        <v>-11.5</v>
      </c>
      <c r="B22" s="16">
        <f t="shared" si="0"/>
        <v>0.97</v>
      </c>
      <c r="C22" s="16">
        <f t="shared" si="3"/>
        <v>12</v>
      </c>
      <c r="D22" s="16">
        <f t="shared" si="1"/>
        <v>3.67</v>
      </c>
    </row>
    <row r="23" spans="1:4" ht="12.75">
      <c r="A23" s="16">
        <f t="shared" si="2"/>
        <v>-11</v>
      </c>
      <c r="B23" s="16">
        <f t="shared" si="0"/>
        <v>0.93</v>
      </c>
      <c r="C23" s="16">
        <f t="shared" si="3"/>
        <v>12.5</v>
      </c>
      <c r="D23" s="16">
        <f t="shared" si="1"/>
        <v>3.58</v>
      </c>
    </row>
    <row r="24" spans="1:4" ht="12.75">
      <c r="A24" s="16">
        <f t="shared" si="2"/>
        <v>-10.5</v>
      </c>
      <c r="B24" s="16">
        <f t="shared" si="0"/>
        <v>0.89</v>
      </c>
      <c r="C24" s="16">
        <f t="shared" si="3"/>
        <v>13</v>
      </c>
      <c r="D24" s="16">
        <f t="shared" si="1"/>
        <v>3.5</v>
      </c>
    </row>
    <row r="25" spans="1:4" ht="12.75">
      <c r="A25" s="16">
        <f t="shared" si="2"/>
        <v>-10</v>
      </c>
      <c r="B25" s="16">
        <f t="shared" si="0"/>
        <v>0.85</v>
      </c>
      <c r="C25" s="16">
        <f t="shared" si="3"/>
        <v>13.5</v>
      </c>
      <c r="D25" s="16">
        <f t="shared" si="1"/>
        <v>3.43</v>
      </c>
    </row>
    <row r="26" spans="1:4" ht="12.75">
      <c r="A26" s="16">
        <f t="shared" si="2"/>
        <v>-9.5</v>
      </c>
      <c r="B26" s="16">
        <f t="shared" si="0"/>
        <v>0.8</v>
      </c>
      <c r="C26" s="16">
        <f t="shared" si="3"/>
        <v>14</v>
      </c>
      <c r="D26" s="16">
        <f t="shared" si="1"/>
        <v>3.36</v>
      </c>
    </row>
    <row r="27" spans="1:4" ht="12.75">
      <c r="A27" s="16">
        <f t="shared" si="2"/>
        <v>-9</v>
      </c>
      <c r="B27" s="16">
        <f t="shared" si="0"/>
        <v>0.75</v>
      </c>
      <c r="C27" s="16">
        <f t="shared" si="3"/>
        <v>14.5</v>
      </c>
      <c r="D27" s="16">
        <f t="shared" si="1"/>
        <v>3.3</v>
      </c>
    </row>
    <row r="28" spans="1:4" ht="12.75">
      <c r="A28" s="16">
        <f t="shared" si="2"/>
        <v>-8.5</v>
      </c>
      <c r="B28" s="16">
        <f t="shared" si="0"/>
        <v>0.7</v>
      </c>
      <c r="C28" s="16">
        <f t="shared" si="3"/>
        <v>15</v>
      </c>
      <c r="D28" s="16">
        <f t="shared" si="1"/>
        <v>3.25</v>
      </c>
    </row>
    <row r="29" spans="1:4" ht="12.75">
      <c r="A29" s="16">
        <f t="shared" si="2"/>
        <v>-8</v>
      </c>
      <c r="B29" s="16">
        <f t="shared" si="0"/>
        <v>0.64</v>
      </c>
      <c r="C29" s="16">
        <f t="shared" si="3"/>
        <v>15.5</v>
      </c>
      <c r="D29" s="16">
        <f t="shared" si="1"/>
        <v>3.2</v>
      </c>
    </row>
    <row r="30" spans="1:4" ht="12.75">
      <c r="A30" s="16">
        <f t="shared" si="2"/>
        <v>-7.5</v>
      </c>
      <c r="B30" s="16">
        <f t="shared" si="0"/>
        <v>0.57</v>
      </c>
      <c r="C30" s="16">
        <f t="shared" si="3"/>
        <v>16</v>
      </c>
      <c r="D30" s="16">
        <f t="shared" si="1"/>
        <v>3.15</v>
      </c>
    </row>
    <row r="31" spans="1:4" ht="12.75">
      <c r="A31" s="16">
        <f t="shared" si="2"/>
        <v>-7</v>
      </c>
      <c r="B31" s="16">
        <f t="shared" si="0"/>
        <v>0.5</v>
      </c>
      <c r="C31" s="16">
        <f t="shared" si="3"/>
        <v>16.5</v>
      </c>
      <c r="D31" s="16">
        <f t="shared" si="1"/>
        <v>3.11</v>
      </c>
    </row>
    <row r="32" spans="1:8" ht="12.75">
      <c r="A32" s="16">
        <f t="shared" si="2"/>
        <v>-6.5</v>
      </c>
      <c r="B32" s="16">
        <f t="shared" si="0"/>
        <v>0.42</v>
      </c>
      <c r="C32" s="16">
        <f t="shared" si="3"/>
        <v>17</v>
      </c>
      <c r="D32" s="16">
        <f t="shared" si="1"/>
        <v>3.07</v>
      </c>
      <c r="E32" s="16" t="s">
        <v>12</v>
      </c>
      <c r="F32" s="16" t="s">
        <v>20</v>
      </c>
      <c r="G32" s="16" t="s">
        <v>12</v>
      </c>
      <c r="H32" s="16" t="s">
        <v>21</v>
      </c>
    </row>
    <row r="33" spans="1:8" ht="12.75">
      <c r="A33" s="16">
        <f t="shared" si="2"/>
        <v>-6</v>
      </c>
      <c r="B33" s="16">
        <f t="shared" si="0"/>
        <v>0.33</v>
      </c>
      <c r="C33" s="16">
        <f t="shared" si="3"/>
        <v>17.5</v>
      </c>
      <c r="D33" s="16">
        <f t="shared" si="1"/>
        <v>3.03</v>
      </c>
      <c r="E33" s="16">
        <f>A5</f>
        <v>-20</v>
      </c>
      <c r="F33" s="16">
        <f>$K$4</f>
        <v>2</v>
      </c>
      <c r="G33" s="16">
        <f>$K$3</f>
        <v>3</v>
      </c>
      <c r="H33" s="16">
        <f>E33</f>
        <v>-20</v>
      </c>
    </row>
    <row r="34" spans="1:8" ht="12.75">
      <c r="A34" s="16">
        <f t="shared" si="2"/>
        <v>-5.5</v>
      </c>
      <c r="B34" s="16">
        <f t="shared" si="0"/>
        <v>0.24</v>
      </c>
      <c r="C34" s="16">
        <f t="shared" si="3"/>
        <v>18</v>
      </c>
      <c r="D34" s="16">
        <f t="shared" si="1"/>
        <v>3</v>
      </c>
      <c r="E34" s="16">
        <f>E33+2</f>
        <v>-18</v>
      </c>
      <c r="F34" s="16">
        <f aca="true" t="shared" si="4" ref="F34:F60">$K$4</f>
        <v>2</v>
      </c>
      <c r="G34" s="16">
        <f aca="true" t="shared" si="5" ref="G34:G60">$K$3</f>
        <v>3</v>
      </c>
      <c r="H34" s="16">
        <f>E33+2</f>
        <v>-18</v>
      </c>
    </row>
    <row r="35" spans="1:8" ht="12.75">
      <c r="A35" s="16">
        <f t="shared" si="2"/>
        <v>-5</v>
      </c>
      <c r="B35" s="16">
        <f t="shared" si="0"/>
        <v>0.13</v>
      </c>
      <c r="C35" s="16">
        <f t="shared" si="3"/>
        <v>18.5</v>
      </c>
      <c r="D35" s="16">
        <f t="shared" si="1"/>
        <v>2.97</v>
      </c>
      <c r="E35" s="16">
        <f aca="true" t="shared" si="6" ref="E35:E60">E34+2</f>
        <v>-16</v>
      </c>
      <c r="F35" s="16">
        <f t="shared" si="4"/>
        <v>2</v>
      </c>
      <c r="G35" s="16">
        <f t="shared" si="5"/>
        <v>3</v>
      </c>
      <c r="H35" s="16">
        <f aca="true" t="shared" si="7" ref="H35:H60">E34+2</f>
        <v>-16</v>
      </c>
    </row>
    <row r="36" spans="1:8" ht="12.75">
      <c r="A36" s="16">
        <f t="shared" si="2"/>
        <v>-4.5</v>
      </c>
      <c r="B36" s="16">
        <f t="shared" si="0"/>
        <v>0</v>
      </c>
      <c r="C36" s="16">
        <f t="shared" si="3"/>
        <v>19</v>
      </c>
      <c r="D36" s="16">
        <f t="shared" si="1"/>
        <v>2.94</v>
      </c>
      <c r="E36" s="16">
        <f t="shared" si="6"/>
        <v>-14</v>
      </c>
      <c r="F36" s="16">
        <f t="shared" si="4"/>
        <v>2</v>
      </c>
      <c r="G36" s="16">
        <f t="shared" si="5"/>
        <v>3</v>
      </c>
      <c r="H36" s="16">
        <f t="shared" si="7"/>
        <v>-14</v>
      </c>
    </row>
    <row r="37" spans="1:8" ht="12.75">
      <c r="A37" s="16">
        <f t="shared" si="2"/>
        <v>-4</v>
      </c>
      <c r="B37" s="16">
        <f t="shared" si="0"/>
        <v>-0.14</v>
      </c>
      <c r="C37" s="16">
        <f t="shared" si="3"/>
        <v>19.5</v>
      </c>
      <c r="D37" s="16">
        <f t="shared" si="1"/>
        <v>2.91</v>
      </c>
      <c r="E37" s="16">
        <f t="shared" si="6"/>
        <v>-12</v>
      </c>
      <c r="F37" s="16">
        <f t="shared" si="4"/>
        <v>2</v>
      </c>
      <c r="G37" s="16">
        <f t="shared" si="5"/>
        <v>3</v>
      </c>
      <c r="H37" s="16">
        <f t="shared" si="7"/>
        <v>-12</v>
      </c>
    </row>
    <row r="38" spans="1:8" ht="12.75">
      <c r="A38" s="16">
        <f t="shared" si="2"/>
        <v>-3.5</v>
      </c>
      <c r="B38" s="16">
        <f t="shared" si="0"/>
        <v>-0.31</v>
      </c>
      <c r="C38" s="16">
        <f t="shared" si="3"/>
        <v>20</v>
      </c>
      <c r="D38" s="16">
        <f t="shared" si="1"/>
        <v>2.88</v>
      </c>
      <c r="E38" s="16">
        <f t="shared" si="6"/>
        <v>-10</v>
      </c>
      <c r="F38" s="16">
        <f t="shared" si="4"/>
        <v>2</v>
      </c>
      <c r="G38" s="16">
        <f t="shared" si="5"/>
        <v>3</v>
      </c>
      <c r="H38" s="16">
        <f t="shared" si="7"/>
        <v>-10</v>
      </c>
    </row>
    <row r="39" spans="1:8" ht="12.75">
      <c r="A39" s="16">
        <f t="shared" si="2"/>
        <v>-3</v>
      </c>
      <c r="B39" s="16">
        <f t="shared" si="0"/>
        <v>-0.5</v>
      </c>
      <c r="C39" s="16">
        <f t="shared" si="3"/>
        <v>20.5</v>
      </c>
      <c r="D39" s="16">
        <f t="shared" si="1"/>
        <v>2.86</v>
      </c>
      <c r="E39" s="16">
        <f t="shared" si="6"/>
        <v>-8</v>
      </c>
      <c r="F39" s="16">
        <f t="shared" si="4"/>
        <v>2</v>
      </c>
      <c r="G39" s="16">
        <f t="shared" si="5"/>
        <v>3</v>
      </c>
      <c r="H39" s="16">
        <f t="shared" si="7"/>
        <v>-8</v>
      </c>
    </row>
    <row r="40" spans="1:8" ht="12.75">
      <c r="A40" s="16">
        <f t="shared" si="2"/>
        <v>-2.5</v>
      </c>
      <c r="B40" s="16">
        <f t="shared" si="0"/>
        <v>-0.73</v>
      </c>
      <c r="C40" s="16">
        <f t="shared" si="3"/>
        <v>21</v>
      </c>
      <c r="D40" s="16">
        <f t="shared" si="1"/>
        <v>2.83</v>
      </c>
      <c r="E40" s="16">
        <f t="shared" si="6"/>
        <v>-6</v>
      </c>
      <c r="F40" s="16">
        <f t="shared" si="4"/>
        <v>2</v>
      </c>
      <c r="G40" s="16">
        <f t="shared" si="5"/>
        <v>3</v>
      </c>
      <c r="H40" s="16">
        <f t="shared" si="7"/>
        <v>-6</v>
      </c>
    </row>
    <row r="41" spans="1:8" ht="12.75">
      <c r="A41" s="16">
        <f t="shared" si="2"/>
        <v>-2</v>
      </c>
      <c r="B41" s="16">
        <f t="shared" si="0"/>
        <v>-1</v>
      </c>
      <c r="C41" s="16">
        <f t="shared" si="3"/>
        <v>21.5</v>
      </c>
      <c r="D41" s="16">
        <f t="shared" si="1"/>
        <v>2.81</v>
      </c>
      <c r="E41" s="16">
        <f t="shared" si="6"/>
        <v>-4</v>
      </c>
      <c r="F41" s="16">
        <f t="shared" si="4"/>
        <v>2</v>
      </c>
      <c r="G41" s="16">
        <f t="shared" si="5"/>
        <v>3</v>
      </c>
      <c r="H41" s="16">
        <f t="shared" si="7"/>
        <v>-4</v>
      </c>
    </row>
    <row r="42" spans="1:8" ht="12.75">
      <c r="A42" s="16">
        <f t="shared" si="2"/>
        <v>-1.5</v>
      </c>
      <c r="B42" s="16">
        <f t="shared" si="0"/>
        <v>-1.33</v>
      </c>
      <c r="C42" s="16">
        <f t="shared" si="3"/>
        <v>22</v>
      </c>
      <c r="D42" s="16">
        <f t="shared" si="1"/>
        <v>2.79</v>
      </c>
      <c r="E42" s="16">
        <f t="shared" si="6"/>
        <v>-2</v>
      </c>
      <c r="F42" s="16">
        <f t="shared" si="4"/>
        <v>2</v>
      </c>
      <c r="G42" s="16">
        <f t="shared" si="5"/>
        <v>3</v>
      </c>
      <c r="H42" s="16">
        <f t="shared" si="7"/>
        <v>-2</v>
      </c>
    </row>
    <row r="43" spans="1:8" ht="12.75">
      <c r="A43" s="16">
        <f t="shared" si="2"/>
        <v>-1</v>
      </c>
      <c r="B43" s="16">
        <f t="shared" si="0"/>
        <v>-1.75</v>
      </c>
      <c r="C43" s="16">
        <f t="shared" si="3"/>
        <v>22.5</v>
      </c>
      <c r="D43" s="16">
        <f t="shared" si="1"/>
        <v>2.77</v>
      </c>
      <c r="E43" s="16">
        <f t="shared" si="6"/>
        <v>0</v>
      </c>
      <c r="F43" s="16">
        <f t="shared" si="4"/>
        <v>2</v>
      </c>
      <c r="G43" s="16">
        <f t="shared" si="5"/>
        <v>3</v>
      </c>
      <c r="H43" s="16">
        <f t="shared" si="7"/>
        <v>0</v>
      </c>
    </row>
    <row r="44" spans="1:8" ht="12.75">
      <c r="A44" s="16">
        <f t="shared" si="2"/>
        <v>-0.5</v>
      </c>
      <c r="B44" s="16">
        <f t="shared" si="0"/>
        <v>-2.29</v>
      </c>
      <c r="C44" s="16">
        <f t="shared" si="3"/>
        <v>23</v>
      </c>
      <c r="D44" s="16">
        <f t="shared" si="1"/>
        <v>2.75</v>
      </c>
      <c r="E44" s="16">
        <f t="shared" si="6"/>
        <v>2</v>
      </c>
      <c r="F44" s="16">
        <f t="shared" si="4"/>
        <v>2</v>
      </c>
      <c r="G44" s="16">
        <f t="shared" si="5"/>
        <v>3</v>
      </c>
      <c r="H44" s="16">
        <f t="shared" si="7"/>
        <v>2</v>
      </c>
    </row>
    <row r="45" spans="1:8" ht="12.75">
      <c r="A45" s="16">
        <f t="shared" si="2"/>
        <v>0</v>
      </c>
      <c r="B45" s="16">
        <f t="shared" si="0"/>
        <v>-3</v>
      </c>
      <c r="C45" s="16">
        <f t="shared" si="3"/>
        <v>23.5</v>
      </c>
      <c r="D45" s="16">
        <f t="shared" si="1"/>
        <v>2.73</v>
      </c>
      <c r="E45" s="16">
        <f t="shared" si="6"/>
        <v>4</v>
      </c>
      <c r="F45" s="16">
        <f t="shared" si="4"/>
        <v>2</v>
      </c>
      <c r="G45" s="16">
        <f t="shared" si="5"/>
        <v>3</v>
      </c>
      <c r="H45" s="16">
        <f t="shared" si="7"/>
        <v>4</v>
      </c>
    </row>
    <row r="46" spans="1:8" ht="12.75">
      <c r="A46" s="16">
        <f t="shared" si="2"/>
        <v>0.5</v>
      </c>
      <c r="B46" s="16">
        <f t="shared" si="0"/>
        <v>-4</v>
      </c>
      <c r="C46" s="16">
        <f t="shared" si="3"/>
        <v>24</v>
      </c>
      <c r="D46" s="16">
        <f t="shared" si="1"/>
        <v>2.71</v>
      </c>
      <c r="E46" s="16">
        <f t="shared" si="6"/>
        <v>6</v>
      </c>
      <c r="F46" s="16">
        <f t="shared" si="4"/>
        <v>2</v>
      </c>
      <c r="G46" s="16">
        <f t="shared" si="5"/>
        <v>3</v>
      </c>
      <c r="H46" s="16">
        <f t="shared" si="7"/>
        <v>6</v>
      </c>
    </row>
    <row r="47" spans="1:8" ht="12.75">
      <c r="A47" s="16">
        <f t="shared" si="2"/>
        <v>1</v>
      </c>
      <c r="B47" s="16">
        <f t="shared" si="0"/>
        <v>-5.5</v>
      </c>
      <c r="C47" s="16">
        <f t="shared" si="3"/>
        <v>24.5</v>
      </c>
      <c r="D47" s="16">
        <f t="shared" si="1"/>
        <v>2.7</v>
      </c>
      <c r="E47" s="16">
        <f t="shared" si="6"/>
        <v>8</v>
      </c>
      <c r="F47" s="16">
        <f t="shared" si="4"/>
        <v>2</v>
      </c>
      <c r="G47" s="16">
        <f t="shared" si="5"/>
        <v>3</v>
      </c>
      <c r="H47" s="16">
        <f t="shared" si="7"/>
        <v>8</v>
      </c>
    </row>
    <row r="48" spans="1:8" ht="12.75">
      <c r="A48" s="16">
        <f t="shared" si="2"/>
        <v>1.5</v>
      </c>
      <c r="B48" s="16">
        <f t="shared" si="0"/>
        <v>-8</v>
      </c>
      <c r="C48" s="16">
        <f t="shared" si="3"/>
        <v>25</v>
      </c>
      <c r="D48" s="16">
        <f t="shared" si="1"/>
        <v>2.68</v>
      </c>
      <c r="E48" s="16">
        <f t="shared" si="6"/>
        <v>10</v>
      </c>
      <c r="F48" s="16">
        <f t="shared" si="4"/>
        <v>2</v>
      </c>
      <c r="G48" s="16">
        <f t="shared" si="5"/>
        <v>3</v>
      </c>
      <c r="H48" s="16">
        <f t="shared" si="7"/>
        <v>10</v>
      </c>
    </row>
    <row r="49" spans="1:8" ht="12.75">
      <c r="A49" s="16">
        <f t="shared" si="2"/>
        <v>2</v>
      </c>
      <c r="B49" s="16">
        <f t="shared" si="0"/>
        <v>-13</v>
      </c>
      <c r="C49" s="16">
        <f t="shared" si="3"/>
        <v>25.5</v>
      </c>
      <c r="D49" s="16">
        <f t="shared" si="1"/>
        <v>2.67</v>
      </c>
      <c r="E49" s="16">
        <f t="shared" si="6"/>
        <v>12</v>
      </c>
      <c r="F49" s="16">
        <f t="shared" si="4"/>
        <v>2</v>
      </c>
      <c r="G49" s="16">
        <f t="shared" si="5"/>
        <v>3</v>
      </c>
      <c r="H49" s="16">
        <f t="shared" si="7"/>
        <v>12</v>
      </c>
    </row>
    <row r="50" spans="1:8" ht="12.75">
      <c r="A50" s="16">
        <f t="shared" si="2"/>
        <v>2.5</v>
      </c>
      <c r="B50" s="16">
        <f t="shared" si="0"/>
        <v>-28</v>
      </c>
      <c r="C50" s="16">
        <f t="shared" si="3"/>
        <v>26</v>
      </c>
      <c r="D50" s="16">
        <f t="shared" si="1"/>
        <v>2.65</v>
      </c>
      <c r="E50" s="16">
        <f t="shared" si="6"/>
        <v>14</v>
      </c>
      <c r="F50" s="16">
        <f t="shared" si="4"/>
        <v>2</v>
      </c>
      <c r="G50" s="16">
        <f t="shared" si="5"/>
        <v>3</v>
      </c>
      <c r="H50" s="16">
        <f t="shared" si="7"/>
        <v>14</v>
      </c>
    </row>
    <row r="51" spans="1:8" ht="12.75">
      <c r="A51" s="16">
        <f t="shared" si="2"/>
        <v>3</v>
      </c>
      <c r="B51" s="16" t="str">
        <f t="shared" si="0"/>
        <v> </v>
      </c>
      <c r="C51" s="16">
        <f t="shared" si="3"/>
        <v>26.5</v>
      </c>
      <c r="D51" s="16">
        <f t="shared" si="1"/>
        <v>2.64</v>
      </c>
      <c r="E51" s="16">
        <f t="shared" si="6"/>
        <v>16</v>
      </c>
      <c r="F51" s="16">
        <f t="shared" si="4"/>
        <v>2</v>
      </c>
      <c r="G51" s="16">
        <f t="shared" si="5"/>
        <v>3</v>
      </c>
      <c r="H51" s="16">
        <f t="shared" si="7"/>
        <v>16</v>
      </c>
    </row>
    <row r="52" spans="1:8" ht="12.75">
      <c r="A52" s="16" t="str">
        <f t="shared" si="2"/>
        <v> </v>
      </c>
      <c r="B52" s="16" t="str">
        <f t="shared" si="0"/>
        <v> </v>
      </c>
      <c r="C52" s="16">
        <f t="shared" si="3"/>
        <v>27</v>
      </c>
      <c r="D52" s="16">
        <f t="shared" si="1"/>
        <v>2.63</v>
      </c>
      <c r="E52" s="16">
        <f t="shared" si="6"/>
        <v>18</v>
      </c>
      <c r="F52" s="16">
        <f t="shared" si="4"/>
        <v>2</v>
      </c>
      <c r="G52" s="16">
        <f t="shared" si="5"/>
        <v>3</v>
      </c>
      <c r="H52" s="16">
        <f t="shared" si="7"/>
        <v>18</v>
      </c>
    </row>
    <row r="53" spans="1:8" ht="12.75">
      <c r="A53" s="16" t="str">
        <f t="shared" si="2"/>
        <v> </v>
      </c>
      <c r="B53" s="16" t="str">
        <f t="shared" si="0"/>
        <v> </v>
      </c>
      <c r="C53" s="16">
        <f t="shared" si="3"/>
        <v>27.5</v>
      </c>
      <c r="D53" s="16">
        <f t="shared" si="1"/>
        <v>2.61</v>
      </c>
      <c r="E53" s="16">
        <f t="shared" si="6"/>
        <v>20</v>
      </c>
      <c r="F53" s="16">
        <f t="shared" si="4"/>
        <v>2</v>
      </c>
      <c r="G53" s="16">
        <f t="shared" si="5"/>
        <v>3</v>
      </c>
      <c r="H53" s="16">
        <f t="shared" si="7"/>
        <v>20</v>
      </c>
    </row>
    <row r="54" spans="1:8" ht="12.75">
      <c r="A54" s="16" t="str">
        <f t="shared" si="2"/>
        <v> </v>
      </c>
      <c r="B54" s="16" t="str">
        <f t="shared" si="0"/>
        <v> </v>
      </c>
      <c r="C54" s="16">
        <f t="shared" si="3"/>
        <v>28</v>
      </c>
      <c r="D54" s="16">
        <f t="shared" si="1"/>
        <v>2.6</v>
      </c>
      <c r="E54" s="16">
        <f t="shared" si="6"/>
        <v>22</v>
      </c>
      <c r="F54" s="16">
        <f t="shared" si="4"/>
        <v>2</v>
      </c>
      <c r="G54" s="16">
        <f t="shared" si="5"/>
        <v>3</v>
      </c>
      <c r="H54" s="16">
        <f t="shared" si="7"/>
        <v>22</v>
      </c>
    </row>
    <row r="55" spans="1:8" ht="12.75">
      <c r="A55" s="16" t="str">
        <f t="shared" si="2"/>
        <v> </v>
      </c>
      <c r="B55" s="16" t="str">
        <f t="shared" si="0"/>
        <v> </v>
      </c>
      <c r="C55" s="16">
        <f t="shared" si="3"/>
        <v>28.5</v>
      </c>
      <c r="D55" s="16">
        <f t="shared" si="1"/>
        <v>2.59</v>
      </c>
      <c r="E55" s="16">
        <f t="shared" si="6"/>
        <v>24</v>
      </c>
      <c r="F55" s="16">
        <f t="shared" si="4"/>
        <v>2</v>
      </c>
      <c r="G55" s="16">
        <f t="shared" si="5"/>
        <v>3</v>
      </c>
      <c r="H55" s="16">
        <f t="shared" si="7"/>
        <v>24</v>
      </c>
    </row>
    <row r="56" spans="1:8" ht="12.75">
      <c r="A56" s="16" t="str">
        <f t="shared" si="2"/>
        <v> </v>
      </c>
      <c r="B56" s="16" t="str">
        <f t="shared" si="0"/>
        <v> </v>
      </c>
      <c r="C56" s="16">
        <f t="shared" si="3"/>
        <v>29</v>
      </c>
      <c r="D56" s="16">
        <f t="shared" si="1"/>
        <v>2.58</v>
      </c>
      <c r="E56" s="16">
        <f t="shared" si="6"/>
        <v>26</v>
      </c>
      <c r="F56" s="16">
        <f t="shared" si="4"/>
        <v>2</v>
      </c>
      <c r="G56" s="16">
        <f t="shared" si="5"/>
        <v>3</v>
      </c>
      <c r="H56" s="16">
        <f t="shared" si="7"/>
        <v>26</v>
      </c>
    </row>
    <row r="57" spans="1:8" ht="12.75">
      <c r="A57" s="16" t="str">
        <f t="shared" si="2"/>
        <v> </v>
      </c>
      <c r="B57" s="16" t="str">
        <f t="shared" si="0"/>
        <v> </v>
      </c>
      <c r="C57" s="16">
        <f t="shared" si="3"/>
        <v>29.5</v>
      </c>
      <c r="D57" s="16">
        <f t="shared" si="1"/>
        <v>2.57</v>
      </c>
      <c r="E57" s="16">
        <f t="shared" si="6"/>
        <v>28</v>
      </c>
      <c r="F57" s="16">
        <f t="shared" si="4"/>
        <v>2</v>
      </c>
      <c r="G57" s="16">
        <f t="shared" si="5"/>
        <v>3</v>
      </c>
      <c r="H57" s="16">
        <f t="shared" si="7"/>
        <v>28</v>
      </c>
    </row>
    <row r="58" spans="1:8" ht="12.75">
      <c r="A58" s="16" t="str">
        <f t="shared" si="2"/>
        <v> </v>
      </c>
      <c r="B58" s="16" t="str">
        <f t="shared" si="0"/>
        <v> </v>
      </c>
      <c r="C58" s="16">
        <f t="shared" si="3"/>
        <v>30</v>
      </c>
      <c r="D58" s="16">
        <f t="shared" si="1"/>
        <v>2.56</v>
      </c>
      <c r="E58" s="16">
        <f t="shared" si="6"/>
        <v>30</v>
      </c>
      <c r="F58" s="16">
        <f t="shared" si="4"/>
        <v>2</v>
      </c>
      <c r="G58" s="16">
        <f t="shared" si="5"/>
        <v>3</v>
      </c>
      <c r="H58" s="16">
        <f t="shared" si="7"/>
        <v>30</v>
      </c>
    </row>
    <row r="59" spans="1:8" ht="12.75">
      <c r="A59" s="16" t="str">
        <f t="shared" si="2"/>
        <v> </v>
      </c>
      <c r="B59" s="16" t="str">
        <f t="shared" si="0"/>
        <v> </v>
      </c>
      <c r="C59" s="16">
        <f t="shared" si="3"/>
        <v>30.5</v>
      </c>
      <c r="D59" s="16">
        <f t="shared" si="1"/>
        <v>2.55</v>
      </c>
      <c r="E59" s="16">
        <f t="shared" si="6"/>
        <v>32</v>
      </c>
      <c r="F59" s="16">
        <f t="shared" si="4"/>
        <v>2</v>
      </c>
      <c r="G59" s="16">
        <f t="shared" si="5"/>
        <v>3</v>
      </c>
      <c r="H59" s="16">
        <f t="shared" si="7"/>
        <v>32</v>
      </c>
    </row>
    <row r="60" spans="1:8" ht="12.75">
      <c r="A60" s="16" t="str">
        <f t="shared" si="2"/>
        <v> </v>
      </c>
      <c r="B60" s="16" t="str">
        <f t="shared" si="0"/>
        <v> </v>
      </c>
      <c r="C60" s="16">
        <f t="shared" si="3"/>
        <v>31</v>
      </c>
      <c r="D60" s="16">
        <f t="shared" si="1"/>
        <v>2.54</v>
      </c>
      <c r="E60" s="16">
        <f t="shared" si="6"/>
        <v>34</v>
      </c>
      <c r="F60" s="16">
        <f t="shared" si="4"/>
        <v>2</v>
      </c>
      <c r="G60" s="16">
        <f t="shared" si="5"/>
        <v>3</v>
      </c>
      <c r="H60" s="16">
        <f t="shared" si="7"/>
        <v>34</v>
      </c>
    </row>
  </sheetData>
  <sheetProtection password="D63A" sheet="1" scenarios="1" selectLockedCells="1"/>
  <mergeCells count="1">
    <mergeCell ref="K2:L2"/>
  </mergeCells>
  <conditionalFormatting sqref="A5:A60">
    <cfRule type="expression" priority="1" dxfId="0" stopIfTrue="1">
      <formula>$C$2*A5+$D$2=0</formula>
    </cfRule>
  </conditionalFormatting>
  <hyperlinks>
    <hyperlink ref="N2" r:id="rId1" display="INDIETRO"/>
  </hyperlinks>
  <printOptions/>
  <pageMargins left="0.75" right="0.75" top="1" bottom="1" header="0.5" footer="0.5"/>
  <pageSetup orientation="portrait" paperSize="9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W30"/>
  <sheetViews>
    <sheetView workbookViewId="0" topLeftCell="A1">
      <selection activeCell="Q2" sqref="Q2:R2"/>
    </sheetView>
  </sheetViews>
  <sheetFormatPr defaultColWidth="9.140625" defaultRowHeight="12.75"/>
  <cols>
    <col min="1" max="3" width="6.7109375" style="1" customWidth="1"/>
    <col min="4" max="4" width="7.57421875" style="1" customWidth="1"/>
    <col min="5" max="14" width="6.7109375" style="1" customWidth="1"/>
    <col min="15" max="16384" width="9.140625" style="1" customWidth="1"/>
  </cols>
  <sheetData>
    <row r="1" spans="1:23" ht="15">
      <c r="A1" s="5"/>
      <c r="B1" s="5"/>
      <c r="C1" s="6" t="s">
        <v>15</v>
      </c>
      <c r="D1" s="7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31"/>
      <c r="Q1" s="31"/>
      <c r="R1" s="31"/>
      <c r="S1" s="5"/>
      <c r="T1" s="5"/>
      <c r="U1" s="5"/>
      <c r="V1" s="5"/>
      <c r="W1" s="5"/>
    </row>
    <row r="2" spans="1:23" ht="15.75">
      <c r="A2" s="5"/>
      <c r="B2" s="5"/>
      <c r="C2" s="8"/>
      <c r="D2" s="5"/>
      <c r="E2" s="5"/>
      <c r="F2" s="5"/>
      <c r="G2" s="5"/>
      <c r="H2" s="5"/>
      <c r="I2" s="25" t="s">
        <v>23</v>
      </c>
      <c r="J2" s="25"/>
      <c r="K2" s="5"/>
      <c r="L2" s="5"/>
      <c r="M2" s="5"/>
      <c r="N2" s="5"/>
      <c r="O2" s="5"/>
      <c r="P2" s="31"/>
      <c r="Q2" s="59" t="s">
        <v>25</v>
      </c>
      <c r="R2" s="59"/>
      <c r="S2" s="5"/>
      <c r="T2" s="5"/>
      <c r="U2" s="5"/>
      <c r="V2" s="5"/>
      <c r="W2" s="5"/>
    </row>
    <row r="3" spans="1:23" ht="15.75">
      <c r="A3" s="29" t="s">
        <v>40</v>
      </c>
      <c r="B3" s="5"/>
      <c r="C3" s="8"/>
      <c r="D3" s="5"/>
      <c r="E3" s="5"/>
      <c r="F3" s="5"/>
      <c r="G3" s="5"/>
      <c r="H3" s="10"/>
      <c r="I3" s="10"/>
      <c r="J3" s="5"/>
      <c r="K3" s="5"/>
      <c r="L3" s="5"/>
      <c r="M3" s="5"/>
      <c r="N3" s="5"/>
      <c r="O3" s="5"/>
      <c r="P3" s="31"/>
      <c r="Q3" s="31"/>
      <c r="R3" s="31"/>
      <c r="S3" s="5"/>
      <c r="T3" s="5"/>
      <c r="U3" s="5"/>
      <c r="V3" s="5"/>
      <c r="W3" s="5"/>
    </row>
    <row r="4" spans="1:23" ht="15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1"/>
      <c r="Q4" s="31"/>
      <c r="R4" s="31"/>
      <c r="S4" s="5"/>
      <c r="T4" s="5"/>
      <c r="U4" s="5"/>
      <c r="V4" s="5"/>
      <c r="W4" s="5"/>
    </row>
    <row r="5" spans="1:23" ht="15.75">
      <c r="A5" s="9" t="s">
        <v>24</v>
      </c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37" t="s">
        <v>11</v>
      </c>
      <c r="P5" s="5"/>
      <c r="Q5" s="5"/>
      <c r="R5" s="31"/>
      <c r="S5" s="5"/>
      <c r="T5" s="5"/>
      <c r="U5" s="5"/>
      <c r="V5" s="5"/>
      <c r="W5" s="5"/>
    </row>
    <row r="6" spans="1:23" ht="15" customHeight="1">
      <c r="A6" s="5"/>
      <c r="B6" s="5"/>
      <c r="C6" s="5"/>
      <c r="D6" s="10" t="s">
        <v>3</v>
      </c>
      <c r="E6" s="10"/>
      <c r="F6" s="38"/>
      <c r="G6" s="10"/>
      <c r="H6" s="10"/>
      <c r="I6" s="10"/>
      <c r="J6" s="10"/>
      <c r="K6" s="10"/>
      <c r="L6" s="10"/>
      <c r="M6" s="5"/>
      <c r="N6" s="5"/>
      <c r="O6" s="5"/>
      <c r="P6" s="32"/>
      <c r="Q6" s="31"/>
      <c r="R6" s="33"/>
      <c r="S6" s="39"/>
      <c r="T6" s="5"/>
      <c r="U6" s="5"/>
      <c r="V6" s="5"/>
      <c r="W6" s="5"/>
    </row>
    <row r="7" spans="1:23" ht="18">
      <c r="A7" s="10" t="s">
        <v>1</v>
      </c>
      <c r="B7" s="10" t="s">
        <v>2</v>
      </c>
      <c r="C7" s="13">
        <v>2</v>
      </c>
      <c r="D7" s="5"/>
      <c r="E7" s="5"/>
      <c r="F7" s="5"/>
      <c r="G7" s="40" t="s">
        <v>32</v>
      </c>
      <c r="H7" s="5"/>
      <c r="I7" s="5"/>
      <c r="J7" s="27" t="str">
        <f>IF(C7&lt;=1,"ATTENZIONE: DATO INSERITO NON VALIDO"," ")</f>
        <v> </v>
      </c>
      <c r="K7" s="5"/>
      <c r="L7" s="5"/>
      <c r="M7" s="5"/>
      <c r="N7" s="5"/>
      <c r="O7" s="5"/>
      <c r="P7" s="31"/>
      <c r="Q7" s="5"/>
      <c r="R7" s="31"/>
      <c r="S7" s="5"/>
      <c r="T7" s="5"/>
      <c r="U7" s="5"/>
      <c r="V7" s="5"/>
      <c r="W7" s="5"/>
    </row>
    <row r="8" spans="1:23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0"/>
      <c r="S8" s="5"/>
      <c r="T8" s="5"/>
      <c r="U8" s="5"/>
      <c r="V8" s="5"/>
      <c r="W8" s="5"/>
    </row>
    <row r="9" spans="1:23" ht="15.75">
      <c r="A9" s="9" t="s">
        <v>24</v>
      </c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37" t="s">
        <v>11</v>
      </c>
      <c r="P9" s="32"/>
      <c r="Q9" s="31"/>
      <c r="R9" s="31"/>
      <c r="S9" s="5"/>
      <c r="T9" s="5"/>
      <c r="U9" s="5"/>
      <c r="V9" s="5"/>
      <c r="W9" s="5"/>
    </row>
    <row r="10" spans="1:23" ht="15" customHeight="1">
      <c r="A10" s="5"/>
      <c r="B10" s="5"/>
      <c r="C10" s="5"/>
      <c r="D10" s="10" t="s">
        <v>3</v>
      </c>
      <c r="E10" s="10"/>
      <c r="F10" s="38"/>
      <c r="G10" s="10"/>
      <c r="H10" s="10"/>
      <c r="I10" s="10"/>
      <c r="J10" s="10"/>
      <c r="K10" s="10"/>
      <c r="L10" s="10"/>
      <c r="M10" s="5"/>
      <c r="N10" s="5"/>
      <c r="O10" s="5"/>
      <c r="P10" s="32"/>
      <c r="Q10" s="31"/>
      <c r="R10" s="33"/>
      <c r="S10" s="5"/>
      <c r="T10" s="5"/>
      <c r="U10" s="5"/>
      <c r="V10" s="5"/>
      <c r="W10" s="5"/>
    </row>
    <row r="11" spans="1:23" ht="18.75" thickBot="1">
      <c r="A11" s="10" t="s">
        <v>1</v>
      </c>
      <c r="B11" s="10" t="s">
        <v>2</v>
      </c>
      <c r="C11" s="22">
        <v>1</v>
      </c>
      <c r="D11" s="5"/>
      <c r="E11" s="5"/>
      <c r="F11" s="5"/>
      <c r="G11" s="40" t="s">
        <v>26</v>
      </c>
      <c r="H11" s="5"/>
      <c r="I11" s="5"/>
      <c r="J11" s="27" t="str">
        <f>IF(OR(C11/C12&lt;=0,C11/C12&gt;=1,),"ATTENZIONE: DATO INSERITO NON VALIDO"," ")</f>
        <v> </v>
      </c>
      <c r="K11" s="5"/>
      <c r="L11" s="5"/>
      <c r="M11" s="5"/>
      <c r="N11" s="5"/>
      <c r="O11" s="5"/>
      <c r="P11" s="31"/>
      <c r="Q11" s="5"/>
      <c r="R11" s="31"/>
      <c r="S11" s="5"/>
      <c r="T11" s="5"/>
      <c r="U11" s="5"/>
      <c r="V11" s="5"/>
      <c r="W11" s="5"/>
    </row>
    <row r="12" spans="1:23" ht="18.75" customHeight="1">
      <c r="A12" s="5"/>
      <c r="B12" s="5"/>
      <c r="C12" s="43">
        <v>2</v>
      </c>
      <c r="D12" s="5"/>
      <c r="E12" s="5"/>
      <c r="F12" s="5"/>
      <c r="G12" s="5"/>
      <c r="H12" s="5"/>
      <c r="I12" s="27" t="str">
        <f>IF(C12=0,"ATTENZIONE: DATO INSERITO NON VALIDO"," ")</f>
        <v> 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>
      <c r="A14" s="9" t="s">
        <v>27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45" t="s">
        <v>11</v>
      </c>
      <c r="P14" s="5"/>
      <c r="Q14" s="5"/>
      <c r="R14" s="5"/>
      <c r="S14" s="5"/>
      <c r="T14" s="5"/>
      <c r="U14" s="5"/>
      <c r="V14" s="5"/>
      <c r="W14" s="5"/>
    </row>
    <row r="15" spans="1:23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8.75" customHeight="1">
      <c r="A16" s="10" t="s">
        <v>1</v>
      </c>
      <c r="B16" s="10" t="s">
        <v>2</v>
      </c>
      <c r="C16" s="38" t="s">
        <v>28</v>
      </c>
      <c r="D16" s="40" t="s">
        <v>29</v>
      </c>
      <c r="E16" s="14">
        <v>2</v>
      </c>
      <c r="F16" s="5"/>
      <c r="G16" s="40" t="s">
        <v>32</v>
      </c>
      <c r="H16" s="5"/>
      <c r="I16" s="5"/>
      <c r="J16" s="27" t="str">
        <f>IF(E16&lt;=1,"ATTENZIONE: DATO INSERITO NON VALIDO"," ")</f>
        <v> 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>
      <c r="A18" s="9" t="s">
        <v>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5" t="s">
        <v>11</v>
      </c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8.75" thickBot="1">
      <c r="A20" s="10" t="s">
        <v>1</v>
      </c>
      <c r="B20" s="10" t="s">
        <v>2</v>
      </c>
      <c r="C20" s="38" t="s">
        <v>28</v>
      </c>
      <c r="D20" s="40" t="s">
        <v>29</v>
      </c>
      <c r="E20" s="22">
        <v>1</v>
      </c>
      <c r="F20" s="5"/>
      <c r="G20" s="40" t="s">
        <v>26</v>
      </c>
      <c r="H20" s="5"/>
      <c r="I20" s="5"/>
      <c r="J20" s="27" t="str">
        <f>IF(OR(E20/E21&lt;=0,E20/E21&gt;=1,),"ATTENZIONE: DATO INSERITO NON VALIDO"," ")</f>
        <v> 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7.25" customHeight="1">
      <c r="A21" s="5"/>
      <c r="B21" s="5"/>
      <c r="C21" s="5"/>
      <c r="D21" s="5"/>
      <c r="E21" s="44">
        <v>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5.75">
      <c r="A23" s="9" t="s">
        <v>30</v>
      </c>
      <c r="B23" s="5"/>
      <c r="C23" s="5"/>
      <c r="D23" s="5"/>
      <c r="E23" s="5"/>
      <c r="F23" s="60" t="s">
        <v>11</v>
      </c>
      <c r="G23" s="60"/>
      <c r="H23" s="5"/>
      <c r="I23" s="5"/>
      <c r="J23" s="9" t="s">
        <v>30</v>
      </c>
      <c r="K23" s="5"/>
      <c r="L23" s="5"/>
      <c r="M23" s="5"/>
      <c r="N23" s="5"/>
      <c r="O23" s="45" t="s">
        <v>11</v>
      </c>
      <c r="P23" s="5"/>
      <c r="Q23" s="5"/>
      <c r="R23" s="5"/>
      <c r="S23" s="5"/>
      <c r="T23" s="5"/>
      <c r="U23" s="5"/>
      <c r="V23" s="5"/>
      <c r="W23" s="5"/>
    </row>
    <row r="24" spans="1:2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">
      <c r="A25" s="10" t="s">
        <v>1</v>
      </c>
      <c r="B25" s="10" t="s">
        <v>2</v>
      </c>
      <c r="C25" s="42" t="s">
        <v>31</v>
      </c>
      <c r="D25" s="5"/>
      <c r="E25" s="5"/>
      <c r="F25" s="5"/>
      <c r="G25" s="5"/>
      <c r="H25" s="5"/>
      <c r="I25" s="5"/>
      <c r="J25" s="10" t="s">
        <v>1</v>
      </c>
      <c r="K25" s="10" t="s">
        <v>2</v>
      </c>
      <c r="L25" s="42" t="s">
        <v>33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</sheetData>
  <sheetProtection password="D1FA" sheet="1" objects="1" scenarios="1" selectLockedCells="1"/>
  <mergeCells count="2">
    <mergeCell ref="Q2:R2"/>
    <mergeCell ref="F23:G23"/>
  </mergeCells>
  <hyperlinks>
    <hyperlink ref="Q6:R6" r:id="rId1" display="GRAFICO"/>
    <hyperlink ref="Q2:R2" r:id="rId2" display="ALGEBRICHE"/>
    <hyperlink ref="O5" r:id="rId3" display="GRAFICO"/>
    <hyperlink ref="Q10:R10" r:id="rId4" display="GRAFICO"/>
    <hyperlink ref="O9" r:id="rId5" display="GRAFICO"/>
    <hyperlink ref="O14" r:id="rId6" display="GRAFICO"/>
    <hyperlink ref="O18" r:id="rId7" display="GRAFICO"/>
    <hyperlink ref="F23" r:id="rId8" display="GRAFICO"/>
    <hyperlink ref="O23" r:id="rId9" display="GRAFICO"/>
  </hyperlinks>
  <printOptions/>
  <pageMargins left="0.75" right="0.75" top="1" bottom="1" header="0.5" footer="0.5"/>
  <pageSetup orientation="portrait" paperSize="9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O31"/>
  <sheetViews>
    <sheetView workbookViewId="0" topLeftCell="A1">
      <selection activeCell="N2" sqref="N2"/>
    </sheetView>
  </sheetViews>
  <sheetFormatPr defaultColWidth="9.140625" defaultRowHeight="12.75"/>
  <cols>
    <col min="1" max="16384" width="9.140625" style="1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">
      <c r="A2" s="41">
        <f>TRASCENDENTI!$C$7</f>
        <v>2</v>
      </c>
      <c r="B2" s="27" t="str">
        <f>TRASCENDENTI!$J$7</f>
        <v> </v>
      </c>
      <c r="C2" s="5"/>
      <c r="D2" s="5"/>
      <c r="E2" s="47"/>
      <c r="F2" s="47"/>
      <c r="G2" s="48" t="s">
        <v>39</v>
      </c>
      <c r="H2" s="47"/>
      <c r="I2" s="47"/>
      <c r="J2" s="9"/>
      <c r="K2" s="5"/>
      <c r="L2" s="5"/>
      <c r="M2" s="5"/>
      <c r="N2" s="45" t="s">
        <v>14</v>
      </c>
      <c r="O2" s="5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16" t="s">
        <v>12</v>
      </c>
      <c r="B4" s="16" t="s">
        <v>13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8">
      <c r="A5" s="18">
        <v>-10</v>
      </c>
      <c r="B5" s="16">
        <f>$A$2^A5</f>
        <v>0.0009765625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16">
        <f>A5+1</f>
        <v>-9</v>
      </c>
      <c r="B6" s="16">
        <f>$A$2^A6</f>
        <v>0.001953125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16">
        <f aca="true" t="shared" si="0" ref="A7:A25">A6+1</f>
        <v>-8</v>
      </c>
      <c r="B7" s="16">
        <f aca="true" t="shared" si="1" ref="B7:B25">$A$2^A7</f>
        <v>0.00390625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16">
        <f t="shared" si="0"/>
        <v>-7</v>
      </c>
      <c r="B8" s="16">
        <f t="shared" si="1"/>
        <v>0.0078125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>
      <c r="A9" s="16">
        <f t="shared" si="0"/>
        <v>-6</v>
      </c>
      <c r="B9" s="16">
        <f t="shared" si="1"/>
        <v>0.015625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16">
        <f t="shared" si="0"/>
        <v>-5</v>
      </c>
      <c r="B10" s="16">
        <f t="shared" si="1"/>
        <v>0.03125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16">
        <f t="shared" si="0"/>
        <v>-4</v>
      </c>
      <c r="B11" s="16">
        <f t="shared" si="1"/>
        <v>0.0625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16">
        <f t="shared" si="0"/>
        <v>-3</v>
      </c>
      <c r="B12" s="16">
        <f t="shared" si="1"/>
        <v>0.125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16">
        <f t="shared" si="0"/>
        <v>-2</v>
      </c>
      <c r="B13" s="16">
        <f t="shared" si="1"/>
        <v>0.25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16">
        <f t="shared" si="0"/>
        <v>-1</v>
      </c>
      <c r="B14" s="16">
        <f t="shared" si="1"/>
        <v>0.5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16">
        <f t="shared" si="0"/>
        <v>0</v>
      </c>
      <c r="B15" s="16">
        <f t="shared" si="1"/>
        <v>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16">
        <f t="shared" si="0"/>
        <v>1</v>
      </c>
      <c r="B16" s="16">
        <f t="shared" si="1"/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16">
        <f t="shared" si="0"/>
        <v>2</v>
      </c>
      <c r="B17" s="16">
        <f t="shared" si="1"/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16">
        <f t="shared" si="0"/>
        <v>3</v>
      </c>
      <c r="B18" s="16">
        <f t="shared" si="1"/>
        <v>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16">
        <f t="shared" si="0"/>
        <v>4</v>
      </c>
      <c r="B19" s="16">
        <f t="shared" si="1"/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16">
        <f t="shared" si="0"/>
        <v>5</v>
      </c>
      <c r="B20" s="16">
        <f t="shared" si="1"/>
        <v>32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16">
        <f t="shared" si="0"/>
        <v>6</v>
      </c>
      <c r="B21" s="16">
        <f t="shared" si="1"/>
        <v>64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6">
        <f t="shared" si="0"/>
        <v>7</v>
      </c>
      <c r="B22" s="16">
        <f t="shared" si="1"/>
        <v>128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6">
        <f t="shared" si="0"/>
        <v>8</v>
      </c>
      <c r="B23" s="16">
        <f t="shared" si="1"/>
        <v>256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16">
        <f t="shared" si="0"/>
        <v>9</v>
      </c>
      <c r="B24" s="16">
        <f t="shared" si="1"/>
        <v>512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16">
        <f t="shared" si="0"/>
        <v>10</v>
      </c>
      <c r="B25" s="16">
        <f t="shared" si="1"/>
        <v>1024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49"/>
      <c r="B26" s="4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49"/>
      <c r="B27" s="4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49"/>
      <c r="B28" s="4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49"/>
      <c r="B29" s="4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5"/>
      <c r="B31" s="4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</sheetData>
  <sheetProtection password="D1FA" sheet="1" objects="1" scenarios="1" selectLockedCells="1"/>
  <hyperlinks>
    <hyperlink ref="N2" r:id="rId1" display="INDIETRO"/>
  </hyperlinks>
  <printOptions/>
  <pageMargins left="0.75" right="0.75" top="1" bottom="1" header="0.5" footer="0.5"/>
  <pageSetup orientation="portrait" paperSize="9"/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2:N25"/>
  <sheetViews>
    <sheetView workbookViewId="0" topLeftCell="A1">
      <selection activeCell="B29" sqref="B29"/>
    </sheetView>
  </sheetViews>
  <sheetFormatPr defaultColWidth="9.140625" defaultRowHeight="12.75"/>
  <cols>
    <col min="1" max="16384" width="9.140625" style="5" customWidth="1"/>
  </cols>
  <sheetData>
    <row r="2" spans="1:14" ht="18">
      <c r="A2" s="15">
        <f>TRASCENDENTI!$C$11</f>
        <v>1</v>
      </c>
      <c r="B2" s="15">
        <f>TRASCENDENTI!$C$12</f>
        <v>2</v>
      </c>
      <c r="C2" s="27" t="str">
        <f>TRASCENDENTI!$J$11</f>
        <v> </v>
      </c>
      <c r="H2" s="48" t="s">
        <v>38</v>
      </c>
      <c r="N2" s="45" t="s">
        <v>14</v>
      </c>
    </row>
    <row r="4" spans="1:2" ht="12.75">
      <c r="A4" s="16" t="s">
        <v>3</v>
      </c>
      <c r="B4" s="16" t="s">
        <v>1</v>
      </c>
    </row>
    <row r="5" spans="1:2" ht="18">
      <c r="A5" s="18">
        <v>-10</v>
      </c>
      <c r="B5" s="16">
        <f>($A$2/$B$2)^A5</f>
        <v>1024</v>
      </c>
    </row>
    <row r="6" spans="1:2" ht="12.75">
      <c r="A6" s="16">
        <f>A5+1</f>
        <v>-9</v>
      </c>
      <c r="B6" s="16">
        <f aca="true" t="shared" si="0" ref="B6:B24">($A$2/$B$2)^A6</f>
        <v>512</v>
      </c>
    </row>
    <row r="7" spans="1:2" ht="12.75">
      <c r="A7" s="16">
        <f aca="true" t="shared" si="1" ref="A7:A25">A6+1</f>
        <v>-8</v>
      </c>
      <c r="B7" s="16">
        <f t="shared" si="0"/>
        <v>256</v>
      </c>
    </row>
    <row r="8" spans="1:2" ht="12.75">
      <c r="A8" s="16">
        <f t="shared" si="1"/>
        <v>-7</v>
      </c>
      <c r="B8" s="16">
        <f t="shared" si="0"/>
        <v>128</v>
      </c>
    </row>
    <row r="9" spans="1:2" ht="12.75">
      <c r="A9" s="16">
        <f t="shared" si="1"/>
        <v>-6</v>
      </c>
      <c r="B9" s="16">
        <f t="shared" si="0"/>
        <v>64</v>
      </c>
    </row>
    <row r="10" spans="1:2" ht="12.75">
      <c r="A10" s="16">
        <f t="shared" si="1"/>
        <v>-5</v>
      </c>
      <c r="B10" s="16">
        <f t="shared" si="0"/>
        <v>32</v>
      </c>
    </row>
    <row r="11" spans="1:2" ht="12.75">
      <c r="A11" s="16">
        <f t="shared" si="1"/>
        <v>-4</v>
      </c>
      <c r="B11" s="16">
        <f t="shared" si="0"/>
        <v>16</v>
      </c>
    </row>
    <row r="12" spans="1:2" ht="12.75">
      <c r="A12" s="16">
        <f t="shared" si="1"/>
        <v>-3</v>
      </c>
      <c r="B12" s="16">
        <f t="shared" si="0"/>
        <v>8</v>
      </c>
    </row>
    <row r="13" spans="1:2" ht="12.75">
      <c r="A13" s="16">
        <f t="shared" si="1"/>
        <v>-2</v>
      </c>
      <c r="B13" s="16">
        <f t="shared" si="0"/>
        <v>4</v>
      </c>
    </row>
    <row r="14" spans="1:2" ht="12.75">
      <c r="A14" s="16">
        <f t="shared" si="1"/>
        <v>-1</v>
      </c>
      <c r="B14" s="16">
        <f t="shared" si="0"/>
        <v>2</v>
      </c>
    </row>
    <row r="15" spans="1:2" ht="12.75">
      <c r="A15" s="16">
        <f t="shared" si="1"/>
        <v>0</v>
      </c>
      <c r="B15" s="16">
        <f t="shared" si="0"/>
        <v>1</v>
      </c>
    </row>
    <row r="16" spans="1:2" ht="12.75">
      <c r="A16" s="16">
        <f t="shared" si="1"/>
        <v>1</v>
      </c>
      <c r="B16" s="16">
        <f t="shared" si="0"/>
        <v>0.5</v>
      </c>
    </row>
    <row r="17" spans="1:2" ht="12.75">
      <c r="A17" s="16">
        <f t="shared" si="1"/>
        <v>2</v>
      </c>
      <c r="B17" s="16">
        <f t="shared" si="0"/>
        <v>0.25</v>
      </c>
    </row>
    <row r="18" spans="1:2" ht="12.75">
      <c r="A18" s="16">
        <f t="shared" si="1"/>
        <v>3</v>
      </c>
      <c r="B18" s="16">
        <f t="shared" si="0"/>
        <v>0.125</v>
      </c>
    </row>
    <row r="19" spans="1:2" ht="12.75">
      <c r="A19" s="16">
        <f t="shared" si="1"/>
        <v>4</v>
      </c>
      <c r="B19" s="16">
        <f t="shared" si="0"/>
        <v>0.0625</v>
      </c>
    </row>
    <row r="20" spans="1:2" ht="12.75">
      <c r="A20" s="16">
        <f t="shared" si="1"/>
        <v>5</v>
      </c>
      <c r="B20" s="16">
        <f t="shared" si="0"/>
        <v>0.03125</v>
      </c>
    </row>
    <row r="21" spans="1:2" ht="12.75">
      <c r="A21" s="16">
        <f t="shared" si="1"/>
        <v>6</v>
      </c>
      <c r="B21" s="16">
        <f t="shared" si="0"/>
        <v>0.015625</v>
      </c>
    </row>
    <row r="22" spans="1:2" ht="12.75">
      <c r="A22" s="16">
        <f t="shared" si="1"/>
        <v>7</v>
      </c>
      <c r="B22" s="16">
        <f t="shared" si="0"/>
        <v>0.0078125</v>
      </c>
    </row>
    <row r="23" spans="1:2" ht="12.75">
      <c r="A23" s="16">
        <f t="shared" si="1"/>
        <v>8</v>
      </c>
      <c r="B23" s="16">
        <f t="shared" si="0"/>
        <v>0.00390625</v>
      </c>
    </row>
    <row r="24" spans="1:2" ht="12.75">
      <c r="A24" s="16">
        <f t="shared" si="1"/>
        <v>9</v>
      </c>
      <c r="B24" s="16">
        <f t="shared" si="0"/>
        <v>0.001953125</v>
      </c>
    </row>
    <row r="25" spans="1:2" ht="12.75">
      <c r="A25" s="16">
        <f t="shared" si="1"/>
        <v>10</v>
      </c>
      <c r="B25" s="16">
        <f>($A$2/$B$2)^A25</f>
        <v>0.0009765625</v>
      </c>
    </row>
  </sheetData>
  <sheetProtection password="D1FA" sheet="1" objects="1" scenarios="1"/>
  <hyperlinks>
    <hyperlink ref="N2" r:id="rId1" display="INDIETRO"/>
  </hyperlinks>
  <printOptions/>
  <pageMargins left="0.75" right="0.75" top="1" bottom="1" header="0.5" footer="0.5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cp:lastPrinted>2007-04-08T08:13:44Z</cp:lastPrinted>
  <dcterms:created xsi:type="dcterms:W3CDTF">2007-02-28T14:59:27Z</dcterms:created>
  <dcterms:modified xsi:type="dcterms:W3CDTF">2007-04-08T08:27:06Z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