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8592" activeTab="0"/>
  </bookViews>
  <sheets>
    <sheet name="Coefficienti binomia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C8" authorId="0">
      <text>
        <r>
          <rPr>
            <b/>
            <sz val="9"/>
            <rFont val="Tahoma"/>
            <family val="0"/>
          </rPr>
          <t xml:space="preserve">Digita il valore dell'esponente n della potenza binomiale
</t>
        </r>
        <r>
          <rPr>
            <sz val="9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0"/>
          </rPr>
          <t>Digita il coefficiente del monomio a</t>
        </r>
        <r>
          <rPr>
            <sz val="9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0"/>
          </rPr>
          <t>Digita il coefficiente del monomio b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<sst xmlns="http://schemas.openxmlformats.org/spreadsheetml/2006/main" count="9" uniqueCount="9">
  <si>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Home page</t>
  </si>
  <si>
    <t>Excel</t>
  </si>
  <si>
    <t>Calcolo polinomiale</t>
  </si>
  <si>
    <t>Classe prima</t>
  </si>
  <si>
    <t>Mauro La Barbera</t>
  </si>
  <si>
    <t>coefficiente di a:</t>
  </si>
  <si>
    <t>coefficiente di b:</t>
  </si>
  <si>
    <t>esponente:</t>
  </si>
  <si>
    <r>
      <t>Coefficienti binomiali:   (a ± b)</t>
    </r>
    <r>
      <rPr>
        <b/>
        <sz val="14"/>
        <rFont val="Arial"/>
        <family val="0"/>
      </rPr>
      <t>ⁿ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</si>
</sst>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9" fillId="33" borderId="0" xfId="36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6" fillId="33" borderId="0" xfId="36" applyFont="1" applyFill="1" applyAlignment="1" applyProtection="1">
      <alignment horizontal="left"/>
      <protection hidden="1" locked="0"/>
    </xf>
    <xf numFmtId="0" fontId="6" fillId="33" borderId="0" xfId="36" applyFont="1" applyFill="1" applyAlignment="1" applyProtection="1">
      <alignment horizontal="center"/>
      <protection hidden="1" locked="0"/>
    </xf>
    <xf numFmtId="0" fontId="9" fillId="33" borderId="0" xfId="36" applyFont="1" applyFill="1" applyAlignment="1" applyProtection="1">
      <alignment horizontal="center"/>
      <protection hidden="1" locked="0"/>
    </xf>
    <xf numFmtId="0" fontId="8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8" fillId="33" borderId="11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ito/index.htm" TargetMode="External" /><Relationship Id="rId2" Type="http://schemas.openxmlformats.org/officeDocument/2006/relationships/hyperlink" Target="Sito/classe%20prima.htm" TargetMode="External" /><Relationship Id="rId3" Type="http://schemas.openxmlformats.org/officeDocument/2006/relationships/hyperlink" Target="Sito/programmi%20in%20excel.htm" TargetMode="External" /><Relationship Id="rId4" Type="http://schemas.openxmlformats.org/officeDocument/2006/relationships/hyperlink" Target="Sito/Calcolo_polinomiale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0"/>
  <sheetViews>
    <sheetView tabSelected="1" zoomScalePageLayoutView="0" workbookViewId="0" topLeftCell="A2">
      <selection activeCell="C8" sqref="C8"/>
    </sheetView>
  </sheetViews>
  <sheetFormatPr defaultColWidth="10.7109375" defaultRowHeight="12.75"/>
  <cols>
    <col min="1" max="16384" width="10.7109375" style="1" customWidth="1"/>
  </cols>
  <sheetData>
    <row r="1" spans="1:14" ht="18">
      <c r="A1" s="10" t="s">
        <v>4</v>
      </c>
      <c r="B1" s="10"/>
      <c r="C1" s="10"/>
      <c r="J1" s="3"/>
      <c r="K1" s="3"/>
      <c r="L1" s="5"/>
      <c r="M1" s="5"/>
      <c r="N1" s="5"/>
    </row>
    <row r="2" spans="10:14" ht="18">
      <c r="J2" s="13" t="s">
        <v>3</v>
      </c>
      <c r="K2" s="13"/>
      <c r="L2" s="12" t="s">
        <v>0</v>
      </c>
      <c r="M2" s="12"/>
      <c r="N2" s="5"/>
    </row>
    <row r="3" spans="10:14" ht="18">
      <c r="J3" s="3"/>
      <c r="K3" s="3"/>
      <c r="L3" s="5"/>
      <c r="M3" s="5"/>
      <c r="N3" s="5"/>
    </row>
    <row r="4" spans="4:14" ht="18">
      <c r="D4" s="16" t="s">
        <v>8</v>
      </c>
      <c r="E4" s="16"/>
      <c r="F4" s="16"/>
      <c r="G4" s="16"/>
      <c r="H4" s="16"/>
      <c r="J4" s="13" t="s">
        <v>1</v>
      </c>
      <c r="K4" s="13"/>
      <c r="L4" s="14" t="s">
        <v>2</v>
      </c>
      <c r="M4" s="14"/>
      <c r="N4" s="9"/>
    </row>
    <row r="8" spans="1:11" ht="23.25">
      <c r="A8" s="18" t="s">
        <v>7</v>
      </c>
      <c r="B8" s="19"/>
      <c r="C8" s="2">
        <v>5</v>
      </c>
      <c r="E8" s="15" t="s">
        <v>5</v>
      </c>
      <c r="F8" s="17"/>
      <c r="G8" s="2">
        <v>1</v>
      </c>
      <c r="I8" s="15" t="s">
        <v>6</v>
      </c>
      <c r="J8" s="17"/>
      <c r="K8" s="2">
        <v>1</v>
      </c>
    </row>
    <row r="9" spans="1:11" ht="22.5">
      <c r="A9" s="4"/>
      <c r="B9" s="6"/>
      <c r="C9" s="8"/>
      <c r="E9" s="3"/>
      <c r="F9" s="7"/>
      <c r="G9" s="8"/>
      <c r="I9" s="3"/>
      <c r="J9" s="7"/>
      <c r="K9" s="8"/>
    </row>
    <row r="10" ht="17.25">
      <c r="G10" s="1" t="str">
        <f>IF($C$8=0,"1"," ")</f>
        <v> </v>
      </c>
    </row>
    <row r="11" spans="6:7" ht="17.25">
      <c r="F11" s="1" t="str">
        <f>IF($C$8=1,1*G8," ")</f>
        <v> </v>
      </c>
      <c r="G11" s="1" t="str">
        <f>IF($C$8=1,K8," ")</f>
        <v> </v>
      </c>
    </row>
    <row r="12" spans="1:8" ht="17.25">
      <c r="A12" s="15">
        <f>IF(C8=2,"coefficienti del quadrato di binomio: (a ± b)²","")</f>
      </c>
      <c r="B12" s="15"/>
      <c r="C12" s="15"/>
      <c r="D12" s="15"/>
      <c r="E12" s="15"/>
      <c r="F12" s="1" t="str">
        <f>IF($C$8=2,G8^2," ")</f>
        <v> </v>
      </c>
      <c r="G12" s="1" t="str">
        <f>IF($C$8=2,2*G8*K8," ")</f>
        <v> </v>
      </c>
      <c r="H12" s="1" t="str">
        <f>IF($C$8=2,K8^2," ")</f>
        <v> </v>
      </c>
    </row>
    <row r="13" spans="1:9" ht="17.25">
      <c r="A13" s="15">
        <f>IF(C8=3,"coefficienti del cubo di binomio: (a ± b)³","")</f>
      </c>
      <c r="B13" s="15"/>
      <c r="C13" s="15"/>
      <c r="D13" s="15"/>
      <c r="E13" s="15"/>
      <c r="F13" s="1" t="str">
        <f>IF($C$8=3,G8^3," ")</f>
        <v> </v>
      </c>
      <c r="G13" s="1" t="str">
        <f>IF($C$8=3,G8^2*K8*3," ")</f>
        <v> </v>
      </c>
      <c r="H13" s="1" t="str">
        <f>IF($C$8=3,3*G8*K8^2," ")</f>
        <v> </v>
      </c>
      <c r="I13" s="1" t="str">
        <f>IF($C$8=3,K8^3," ")</f>
        <v> </v>
      </c>
    </row>
    <row r="14" spans="5:9" ht="17.25">
      <c r="E14" s="1" t="str">
        <f>IF($C$8=4,G8^4," ")</f>
        <v> </v>
      </c>
      <c r="F14" s="1" t="str">
        <f>IF($C$8=4,4*G8^3*K8," ")</f>
        <v> </v>
      </c>
      <c r="G14" s="1" t="str">
        <f>IF($C$8=4,6*G8^2*K8^2," ")</f>
        <v> </v>
      </c>
      <c r="H14" s="1" t="str">
        <f>IF($C$8=4,4*G8*K8^3," ")</f>
        <v> </v>
      </c>
      <c r="I14" s="1" t="str">
        <f>IF($C$8=4,K8^4," ")</f>
        <v> </v>
      </c>
    </row>
    <row r="15" spans="5:10" ht="17.25">
      <c r="E15" s="1">
        <f>IF($C$8=5,G8^5," ")</f>
        <v>1</v>
      </c>
      <c r="F15" s="1">
        <f>IF($C$8=5,5*G8^4*K8," ")</f>
        <v>5</v>
      </c>
      <c r="G15" s="1">
        <f>IF($C$8=5,10*G8^3*K8^2," ")</f>
        <v>10</v>
      </c>
      <c r="H15" s="1">
        <f>IF($C$8=5,10*G8^2*K8^3," ")</f>
        <v>10</v>
      </c>
      <c r="I15" s="1">
        <f>IF($C$8=5,5*G8*K8^4," ")</f>
        <v>5</v>
      </c>
      <c r="J15" s="1">
        <f>IF($C$8=5,K8^5," ")</f>
        <v>1</v>
      </c>
    </row>
    <row r="16" spans="4:10" ht="17.25">
      <c r="D16" s="1" t="str">
        <f>IF($C$8=6,G8^6," ")</f>
        <v> </v>
      </c>
      <c r="E16" s="1" t="str">
        <f>IF($C$8=6,6*G8^5*K8," ")</f>
        <v> </v>
      </c>
      <c r="F16" s="1" t="str">
        <f>IF($C$8=6,15*G8^4*K8^2," ")</f>
        <v> </v>
      </c>
      <c r="G16" s="1" t="str">
        <f>IF($C$8=6,20*G8^3*K8^3," ")</f>
        <v> </v>
      </c>
      <c r="H16" s="1" t="str">
        <f>IF($C$8=6,15*G8^2*K8^4," ")</f>
        <v> </v>
      </c>
      <c r="I16" s="1" t="str">
        <f>IF($C$8=6,6*G8*K8^5," ")</f>
        <v> </v>
      </c>
      <c r="J16" s="1" t="str">
        <f>IF($C$8=6,K8^6," ")</f>
        <v> </v>
      </c>
    </row>
    <row r="17" spans="4:11" ht="17.25">
      <c r="D17" s="1" t="str">
        <f>IF($C$8=7,G8^7," ")</f>
        <v> </v>
      </c>
      <c r="E17" s="1" t="str">
        <f>IF($C$8=7,7*G8^6*K8," ")</f>
        <v> </v>
      </c>
      <c r="F17" s="1" t="str">
        <f>IF($C$8=7,21*G8^5*K8^2," ")</f>
        <v> </v>
      </c>
      <c r="G17" s="1" t="str">
        <f>IF($C$8=7,35*G8^4*K8^3," ")</f>
        <v> </v>
      </c>
      <c r="H17" s="1" t="str">
        <f>IF($C$8=7,35*G8^3*K8^4," ")</f>
        <v> </v>
      </c>
      <c r="I17" s="1" t="str">
        <f>IF($C$8=7,21*G8^2*K8^5," ")</f>
        <v> </v>
      </c>
      <c r="J17" s="1" t="str">
        <f>IF($C$8=7,7*G8*K8^6," ")</f>
        <v> </v>
      </c>
      <c r="K17" s="1" t="str">
        <f>IF($C$8=7,K8^7," ")</f>
        <v> </v>
      </c>
    </row>
    <row r="20" spans="2:13" ht="17.25">
      <c r="B20" s="11">
        <f>IF($C$8&lt;0,"L'esponente non può essere negativo.","")</f>
      </c>
      <c r="C20" s="11"/>
      <c r="D20" s="11"/>
      <c r="E20" s="11"/>
      <c r="F20" s="11"/>
      <c r="G20" s="11"/>
      <c r="H20" s="11">
        <f>IF($C$8&gt;7,"Il programma calcola fino ad n=7.","")</f>
      </c>
      <c r="I20" s="11"/>
      <c r="J20" s="11"/>
      <c r="K20" s="11"/>
      <c r="L20" s="11"/>
      <c r="M20" s="11"/>
    </row>
  </sheetData>
  <sheetProtection sheet="1" objects="1" scenarios="1" selectLockedCells="1"/>
  <mergeCells count="13">
    <mergeCell ref="E8:F8"/>
    <mergeCell ref="I8:J8"/>
    <mergeCell ref="A8:B8"/>
    <mergeCell ref="A1:C1"/>
    <mergeCell ref="B20:G20"/>
    <mergeCell ref="L2:M2"/>
    <mergeCell ref="J4:K4"/>
    <mergeCell ref="H20:M20"/>
    <mergeCell ref="J2:K2"/>
    <mergeCell ref="L4:M4"/>
    <mergeCell ref="A12:E12"/>
    <mergeCell ref="A13:E13"/>
    <mergeCell ref="D4:H4"/>
  </mergeCells>
  <hyperlinks>
    <hyperlink ref="L2:M2" r:id="rId1" display="Home page"/>
    <hyperlink ref="J2:K2" r:id="rId2" display="Classe prima"/>
    <hyperlink ref="J4:K4" r:id="rId3" display="Excel"/>
    <hyperlink ref="L4:N4" r:id="rId4" display="Calcolo polinomiale"/>
  </hyperlinks>
  <printOptions/>
  <pageMargins left="0.75" right="0.75" top="1" bottom="1" header="0.5" footer="0.5"/>
  <pageSetup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Mauro</cp:lastModifiedBy>
  <dcterms:created xsi:type="dcterms:W3CDTF">2007-10-20T15:34:03Z</dcterms:created>
  <dcterms:modified xsi:type="dcterms:W3CDTF">2019-02-03T07:59:21Z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